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27855" windowHeight="11895"/>
  </bookViews>
  <sheets>
    <sheet name="Sheet1" sheetId="1" r:id="rId1"/>
  </sheets>
  <definedNames>
    <definedName name="_xlnm._FilterDatabase" localSheetId="0" hidden="1">Sheet1!$B$3:$R$95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E89" i="1"/>
  <c r="E88" i="1"/>
  <c r="E85" i="1"/>
  <c r="E84" i="1"/>
  <c r="E29" i="1"/>
  <c r="E18" i="1"/>
  <c r="E83" i="1"/>
  <c r="E82" i="1"/>
  <c r="E72" i="1"/>
  <c r="E80" i="1"/>
  <c r="E79" i="1"/>
  <c r="E76" i="1"/>
  <c r="E75" i="1"/>
  <c r="E74" i="1"/>
  <c r="E71" i="1"/>
  <c r="E69" i="1"/>
  <c r="E67" i="1"/>
  <c r="E81" i="1"/>
  <c r="E66" i="1"/>
  <c r="E64" i="1"/>
  <c r="E63" i="1"/>
  <c r="E62" i="1"/>
  <c r="E20" i="1"/>
  <c r="E30" i="1"/>
  <c r="E19" i="1"/>
  <c r="E61" i="1"/>
  <c r="E43" i="1"/>
  <c r="E59" i="1"/>
  <c r="E4" i="1"/>
  <c r="E58" i="1"/>
  <c r="E57" i="1"/>
  <c r="E56" i="1"/>
  <c r="E55" i="1"/>
  <c r="E53" i="1"/>
  <c r="E50" i="1"/>
  <c r="E49" i="1"/>
  <c r="E48" i="1"/>
  <c r="E46" i="1"/>
  <c r="E44" i="1"/>
  <c r="E32" i="1"/>
  <c r="E5" i="1"/>
  <c r="E16" i="1"/>
  <c r="E65" i="1"/>
  <c r="E8" i="1"/>
  <c r="E40" i="1"/>
  <c r="E39" i="1"/>
  <c r="E38" i="1"/>
  <c r="E36" i="1"/>
  <c r="E35" i="1"/>
  <c r="E37" i="1"/>
  <c r="E70" i="1"/>
  <c r="E34" i="1"/>
  <c r="E33" i="1"/>
  <c r="E31" i="1"/>
  <c r="E90" i="1"/>
  <c r="E28" i="1"/>
  <c r="E27" i="1"/>
  <c r="E26" i="1"/>
  <c r="E24" i="1"/>
  <c r="E23" i="1"/>
  <c r="E73" i="1"/>
  <c r="E17" i="1"/>
  <c r="E15" i="1"/>
  <c r="E14" i="1"/>
  <c r="E13" i="1"/>
  <c r="E12" i="1"/>
  <c r="E25" i="1"/>
  <c r="E11" i="1"/>
  <c r="E10" i="1"/>
  <c r="E9" i="1"/>
  <c r="E7" i="1"/>
  <c r="E78" i="1"/>
  <c r="E54" i="1"/>
  <c r="D93" i="1"/>
  <c r="C93" i="1"/>
  <c r="D92" i="1"/>
  <c r="C92" i="1"/>
  <c r="C91" i="1"/>
  <c r="C95" i="1" l="1"/>
  <c r="D95" i="1"/>
  <c r="E94" i="1"/>
</calcChain>
</file>

<file path=xl/sharedStrings.xml><?xml version="1.0" encoding="utf-8"?>
<sst xmlns="http://schemas.openxmlformats.org/spreadsheetml/2006/main" count="270" uniqueCount="102">
  <si>
    <t>Name</t>
  </si>
  <si>
    <t>West, Matthew</t>
  </si>
  <si>
    <t>None</t>
  </si>
  <si>
    <t>Loop, Robert</t>
  </si>
  <si>
    <t>Cazalet, Lisa A</t>
  </si>
  <si>
    <t>Accepted</t>
  </si>
  <si>
    <t>Gilstrap, Andrea Kae</t>
  </si>
  <si>
    <t>Hewitt, Craig T</t>
  </si>
  <si>
    <t>Lenss, Maris</t>
  </si>
  <si>
    <t>Scott, Elizabeth</t>
  </si>
  <si>
    <t>Bussman, Timothy J</t>
  </si>
  <si>
    <t>Whipple, Arnold Anthony</t>
  </si>
  <si>
    <t>Lehman, Derek D</t>
  </si>
  <si>
    <t>Brackenbury, Ethan B</t>
  </si>
  <si>
    <t>Kester, David</t>
  </si>
  <si>
    <t>Spillman, Anthony W</t>
  </si>
  <si>
    <t>Heidenreich, Landon D</t>
  </si>
  <si>
    <t>Kong, Brian</t>
  </si>
  <si>
    <t>Chaffin, Julia</t>
  </si>
  <si>
    <t>Post, John C</t>
  </si>
  <si>
    <t>Deal, Jeffery M</t>
  </si>
  <si>
    <t>Tentative</t>
  </si>
  <si>
    <t>Larsen, Brian D</t>
  </si>
  <si>
    <t>Declined</t>
  </si>
  <si>
    <t>Sanders, Sean M.</t>
  </si>
  <si>
    <t>Venditti, Joe</t>
  </si>
  <si>
    <t>Taliaferro, Matthew</t>
  </si>
  <si>
    <t>Sinichko, Mark (CONTR)</t>
  </si>
  <si>
    <t>Hindman, Robert C</t>
  </si>
  <si>
    <t>Richard Marcum</t>
  </si>
  <si>
    <t>Storms, Dana</t>
  </si>
  <si>
    <t>Smith, Krista N</t>
  </si>
  <si>
    <t>Dickerson, Kala K</t>
  </si>
  <si>
    <t>Eric.Marcantoni@fluor.com</t>
  </si>
  <si>
    <t>Rooths, Bruce</t>
  </si>
  <si>
    <t>Nelson, Rodney</t>
  </si>
  <si>
    <t>Richardson, Garrett</t>
  </si>
  <si>
    <t>Miller, Chad</t>
  </si>
  <si>
    <t>Simpson, Charles A</t>
  </si>
  <si>
    <t>Rock, Timothy D</t>
  </si>
  <si>
    <t>Overton, Samuel S</t>
  </si>
  <si>
    <t>Brooker, Pamela S</t>
  </si>
  <si>
    <t>Larson, Cynthia D</t>
  </si>
  <si>
    <t>Brown, Marcus A</t>
  </si>
  <si>
    <t>Marbourg, Douglas C</t>
  </si>
  <si>
    <t>Lonergan, Mark (CONTR)</t>
  </si>
  <si>
    <t>Tackett, Paul</t>
  </si>
  <si>
    <t>Geimer, Raymond M</t>
  </si>
  <si>
    <t>Lichliter, David L</t>
  </si>
  <si>
    <t>Turner, Steve Eric</t>
  </si>
  <si>
    <t>Frahm, Vicki L</t>
  </si>
  <si>
    <t>Ramirez, Joshua E</t>
  </si>
  <si>
    <t>Frank, Melvin</t>
  </si>
  <si>
    <t>mark.sinichko@doe.gov</t>
  </si>
  <si>
    <t>Ramdas, Lisa</t>
  </si>
  <si>
    <t>Lasley, Scott (CONTR)</t>
  </si>
  <si>
    <t>karen.urschel@gmail.com</t>
  </si>
  <si>
    <t>Garcia, Alex</t>
  </si>
  <si>
    <t>Vigil, Michelle P</t>
  </si>
  <si>
    <t>Ewen, Clayton T</t>
  </si>
  <si>
    <t>Registered in Web Ex</t>
  </si>
  <si>
    <t>Y</t>
  </si>
  <si>
    <t>N</t>
  </si>
  <si>
    <t>Accepted / Registered</t>
  </si>
  <si>
    <t>Ballard, Betsy</t>
  </si>
  <si>
    <t>Tentative / Registered</t>
  </si>
  <si>
    <t>None / Registered</t>
  </si>
  <si>
    <t>Calendar Invite Response</t>
  </si>
  <si>
    <t>Action Needed</t>
  </si>
  <si>
    <t>No</t>
  </si>
  <si>
    <t>David, Lindsey</t>
  </si>
  <si>
    <t>Jacksin, Paige</t>
  </si>
  <si>
    <t>Kuhn, Virginia</t>
  </si>
  <si>
    <t>Levy, Barry</t>
  </si>
  <si>
    <t xml:space="preserve">Soutos, Basil </t>
  </si>
  <si>
    <t>Bauer, John</t>
  </si>
  <si>
    <t xml:space="preserve">Everage, Buddy </t>
  </si>
  <si>
    <t>Carrasco, Mario</t>
  </si>
  <si>
    <t>Creech, Virginia B</t>
  </si>
  <si>
    <t xml:space="preserve">Scott, Dave </t>
  </si>
  <si>
    <t>Winship, G</t>
  </si>
  <si>
    <t>Rovira, Glenda</t>
  </si>
  <si>
    <t xml:space="preserve">Henderson, Glenn </t>
  </si>
  <si>
    <t>Haynes, Raymond S</t>
  </si>
  <si>
    <t>Hulet, Casey</t>
  </si>
  <si>
    <t xml:space="preserve">Bloch, Janay </t>
  </si>
  <si>
    <t xml:space="preserve">Rhoderick, Jay </t>
  </si>
  <si>
    <t xml:space="preserve">Coral, Jessica </t>
  </si>
  <si>
    <t>Baker , John R. Jr</t>
  </si>
  <si>
    <t xml:space="preserve">Garvey, Josh </t>
  </si>
  <si>
    <t>D'Ambrogi, Phil</t>
  </si>
  <si>
    <t xml:space="preserve">Gallagher, Phil </t>
  </si>
  <si>
    <t xml:space="preserve">D'Ambrogi, Phillip </t>
  </si>
  <si>
    <t>Sudermann, Robert</t>
  </si>
  <si>
    <t xml:space="preserve">Saxer, Suzanne L </t>
  </si>
  <si>
    <t>Crouse, Thomas</t>
  </si>
  <si>
    <t>Fritz, Timothy</t>
  </si>
  <si>
    <t>Vazquez, Duke</t>
  </si>
  <si>
    <t>Albert, Neil</t>
  </si>
  <si>
    <t>Total</t>
  </si>
  <si>
    <t>Kasdi, N</t>
  </si>
  <si>
    <t>Noshisch,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</si>
</sst>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1" xfId="0" applyFill="1" applyBorder="1"/>
    <xf numFmtId="0" fontId="0" fillId="0" borderId="2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5"/>
  <sheetViews>
    <sheetView tabSelected="1" topLeftCell="A41" workbookViewId="0">
      <selection activeCell="B59" sqref="B59"/>
    </sheetView>
  </sheetViews>
  <sheetFormatPr defaultRowHeight="15" x14ac:dyDescent="0.25"/>
  <cols>
    <col min="2" max="2" width="32.28515625" customWidth="1"/>
    <col min="3" max="3" width="29.42578125" customWidth="1"/>
    <col min="4" max="4" width="26.85546875" customWidth="1"/>
    <col min="5" max="5" width="19.140625" customWidth="1"/>
  </cols>
  <sheetData>
    <row r="3" spans="2:18" x14ac:dyDescent="0.25">
      <c r="B3" s="6" t="s">
        <v>0</v>
      </c>
      <c r="C3" s="4" t="s">
        <v>67</v>
      </c>
      <c r="D3" s="10" t="s">
        <v>60</v>
      </c>
      <c r="E3" s="3" t="s">
        <v>68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x14ac:dyDescent="0.25">
      <c r="B4" s="2" t="s">
        <v>98</v>
      </c>
      <c r="C4" s="4" t="s">
        <v>21</v>
      </c>
      <c r="D4" s="5" t="s">
        <v>62</v>
      </c>
      <c r="E4" s="10" t="str">
        <f>IF(AND(C4="Accepted",D4="Y"),"No","Yes")</f>
        <v>Yes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x14ac:dyDescent="0.25">
      <c r="B5" s="2" t="s">
        <v>88</v>
      </c>
      <c r="C5" s="4" t="s">
        <v>5</v>
      </c>
      <c r="D5" s="5" t="s">
        <v>62</v>
      </c>
      <c r="E5" s="10" t="str">
        <f>IF(AND(C5="Accepted",D5="Y"),"No","Yes")</f>
        <v>Yes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25">
      <c r="B6" s="2" t="s">
        <v>64</v>
      </c>
      <c r="C6" s="4" t="s">
        <v>2</v>
      </c>
      <c r="D6" s="4" t="s">
        <v>61</v>
      </c>
      <c r="E6" s="10" t="s">
        <v>69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2" t="s">
        <v>75</v>
      </c>
      <c r="C7" s="4" t="s">
        <v>5</v>
      </c>
      <c r="D7" s="4" t="s">
        <v>61</v>
      </c>
      <c r="E7" s="10" t="str">
        <f>IF(AND(C7="Accepted",D7="Y"),"No","Yes")</f>
        <v>No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2" t="s">
        <v>85</v>
      </c>
      <c r="C8" s="4" t="s">
        <v>5</v>
      </c>
      <c r="D8" s="5" t="s">
        <v>61</v>
      </c>
      <c r="E8" s="10" t="str">
        <f>IF(AND(C8="Accepted",D8="Y"),"No","Yes")</f>
        <v>No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x14ac:dyDescent="0.25">
      <c r="B9" s="2" t="s">
        <v>13</v>
      </c>
      <c r="C9" s="4" t="s">
        <v>5</v>
      </c>
      <c r="D9" s="5" t="s">
        <v>61</v>
      </c>
      <c r="E9" s="10" t="str">
        <f>IF(AND(C9="Accepted",D9="Y"),"No","Yes")</f>
        <v>No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x14ac:dyDescent="0.25">
      <c r="B10" s="2" t="s">
        <v>41</v>
      </c>
      <c r="C10" s="4" t="s">
        <v>5</v>
      </c>
      <c r="D10" s="4" t="s">
        <v>62</v>
      </c>
      <c r="E10" s="10" t="str">
        <f>IF(AND(C10="Accepted",D10="Y"),"No","Yes")</f>
        <v>Yes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2" t="s">
        <v>43</v>
      </c>
      <c r="C11" s="4" t="s">
        <v>21</v>
      </c>
      <c r="D11" s="5" t="s">
        <v>62</v>
      </c>
      <c r="E11" s="10" t="str">
        <f>IF(AND(C11="Accepted",D11="Y"),"No","Yes")</f>
        <v>Yes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2" t="s">
        <v>10</v>
      </c>
      <c r="C12" s="4" t="s">
        <v>5</v>
      </c>
      <c r="D12" s="5" t="s">
        <v>62</v>
      </c>
      <c r="E12" s="10" t="str">
        <f>IF(AND(C12="Accepted",D12="Y"),"No","Yes")</f>
        <v>Yes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5">
      <c r="B13" s="2" t="s">
        <v>77</v>
      </c>
      <c r="C13" s="4" t="s">
        <v>5</v>
      </c>
      <c r="D13" s="4" t="s">
        <v>62</v>
      </c>
      <c r="E13" s="10" t="str">
        <f>IF(AND(C13="Accepted",D13="Y"),"No","Yes")</f>
        <v>Yes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x14ac:dyDescent="0.25">
      <c r="B14" s="2" t="s">
        <v>4</v>
      </c>
      <c r="C14" s="4" t="s">
        <v>5</v>
      </c>
      <c r="D14" s="5" t="s">
        <v>61</v>
      </c>
      <c r="E14" s="10" t="str">
        <f>IF(AND(C14="Accepted",D14="Y"),"No","Yes")</f>
        <v>No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x14ac:dyDescent="0.25">
      <c r="B15" s="2" t="s">
        <v>18</v>
      </c>
      <c r="C15" s="4" t="s">
        <v>5</v>
      </c>
      <c r="D15" s="5" t="s">
        <v>61</v>
      </c>
      <c r="E15" s="10" t="str">
        <f>IF(AND(C15="Accepted",D15="Y"),"No","Yes")</f>
        <v>No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2" t="s">
        <v>87</v>
      </c>
      <c r="C16" s="4" t="s">
        <v>5</v>
      </c>
      <c r="D16" s="5" t="s">
        <v>62</v>
      </c>
      <c r="E16" s="10" t="str">
        <f>IF(AND(C16="Accepted",D16="Y"),"No","Yes")</f>
        <v>Yes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2" t="s">
        <v>78</v>
      </c>
      <c r="C17" s="4" t="s">
        <v>2</v>
      </c>
      <c r="D17" s="5" t="s">
        <v>62</v>
      </c>
      <c r="E17" s="10" t="str">
        <f>IF(AND(C17="Accepted",D17="Y"),"No","Yes")</f>
        <v>Yes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2" t="s">
        <v>95</v>
      </c>
      <c r="C18" s="4" t="s">
        <v>5</v>
      </c>
      <c r="D18" s="5" t="s">
        <v>62</v>
      </c>
      <c r="E18" s="10" t="str">
        <f>IF(AND(C18="Accepted",D18="Y"),"No","Yes")</f>
        <v>Yes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2" t="s">
        <v>90</v>
      </c>
      <c r="C19" s="4" t="s">
        <v>5</v>
      </c>
      <c r="D19" s="5" t="s">
        <v>62</v>
      </c>
      <c r="E19" s="10" t="str">
        <f>IF(AND(C19="Accepted",D19="Y"),"No","Yes")</f>
        <v>Yes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2" t="s">
        <v>92</v>
      </c>
      <c r="C20" s="4" t="s">
        <v>5</v>
      </c>
      <c r="D20" s="5" t="s">
        <v>62</v>
      </c>
      <c r="E20" s="10" t="str">
        <f>IF(AND(C20="Accepted",D20="Y"),"No","Yes")</f>
        <v>Yes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26" t="s">
        <v>33</v>
      </c>
      <c r="C21" t="s">
        <v>23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2" t="s">
        <v>70</v>
      </c>
      <c r="C22" s="4" t="s">
        <v>2</v>
      </c>
      <c r="D22" s="5" t="s">
        <v>61</v>
      </c>
      <c r="E22" s="10" t="s">
        <v>69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2" t="s">
        <v>20</v>
      </c>
      <c r="C23" s="4" t="s">
        <v>21</v>
      </c>
      <c r="D23" s="5" t="s">
        <v>62</v>
      </c>
      <c r="E23" s="10" t="str">
        <f>IF(AND(C23="Accepted",D23="Y"),"No","Yes")</f>
        <v>Yes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2" t="s">
        <v>32</v>
      </c>
      <c r="C24" s="4" t="s">
        <v>5</v>
      </c>
      <c r="D24" s="5" t="s">
        <v>61</v>
      </c>
      <c r="E24" s="10" t="str">
        <f>IF(AND(C24="Accepted",D24="Y"),"No","Yes")</f>
        <v>No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2" t="s">
        <v>76</v>
      </c>
      <c r="C25" s="4" t="s">
        <v>5</v>
      </c>
      <c r="D25" s="4" t="s">
        <v>62</v>
      </c>
      <c r="E25" s="10" t="str">
        <f>IF(AND(C25="Accepted",D25="Y"),"No","Yes")</f>
        <v>Yes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2" t="s">
        <v>59</v>
      </c>
      <c r="C26" s="4" t="s">
        <v>21</v>
      </c>
      <c r="D26" s="5" t="s">
        <v>62</v>
      </c>
      <c r="E26" s="10" t="str">
        <f>IF(AND(C26="Accepted",D26="Y"),"No","Yes")</f>
        <v>Yes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2" t="s">
        <v>50</v>
      </c>
      <c r="C27" s="4" t="s">
        <v>5</v>
      </c>
      <c r="D27" s="5" t="s">
        <v>61</v>
      </c>
      <c r="E27" s="10" t="str">
        <f>IF(AND(C27="Accepted",D27="Y"),"No","Yes")</f>
        <v>No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2" t="s">
        <v>52</v>
      </c>
      <c r="C28" s="4" t="s">
        <v>5</v>
      </c>
      <c r="D28" s="5" t="s">
        <v>61</v>
      </c>
      <c r="E28" s="10" t="str">
        <f>IF(AND(C28="Accepted",D28="Y"),"No","Yes")</f>
        <v>No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2" t="s">
        <v>96</v>
      </c>
      <c r="C29" s="4" t="s">
        <v>5</v>
      </c>
      <c r="D29" s="5" t="s">
        <v>62</v>
      </c>
      <c r="E29" s="10" t="str">
        <f>IF(AND(C29="Accepted",D29="Y"),"No","Yes")</f>
        <v>Yes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2" t="s">
        <v>91</v>
      </c>
      <c r="C30" s="4" t="s">
        <v>5</v>
      </c>
      <c r="D30" s="5" t="s">
        <v>62</v>
      </c>
      <c r="E30" s="10" t="str">
        <f>IF(AND(C30="Accepted",D30="Y"),"No","Yes")</f>
        <v>Yes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2" t="s">
        <v>57</v>
      </c>
      <c r="C31" s="4" t="s">
        <v>2</v>
      </c>
      <c r="D31" s="5" t="s">
        <v>62</v>
      </c>
      <c r="E31" s="10" t="str">
        <f>IF(AND(C31="Accepted",D31="Y"),"No","Yes")</f>
        <v>Yes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2" t="s">
        <v>89</v>
      </c>
      <c r="C32" s="4" t="s">
        <v>5</v>
      </c>
      <c r="D32" s="5" t="s">
        <v>62</v>
      </c>
      <c r="E32" s="10" t="str">
        <f>IF(AND(C32="Accepted",D32="Y"),"No","Yes")</f>
        <v>Yes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2" t="s">
        <v>47</v>
      </c>
      <c r="C33" s="4" t="s">
        <v>5</v>
      </c>
      <c r="D33" s="5" t="s">
        <v>62</v>
      </c>
      <c r="E33" s="10" t="str">
        <f>IF(AND(C33="Accepted",D33="Y"),"No","Yes")</f>
        <v>Yes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2" t="s">
        <v>6</v>
      </c>
      <c r="C34" s="4" t="s">
        <v>5</v>
      </c>
      <c r="D34" s="5" t="s">
        <v>62</v>
      </c>
      <c r="E34" s="10" t="str">
        <f>IF(AND(C34="Accepted",D34="Y"),"No","Yes")</f>
        <v>Yes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2" t="s">
        <v>83</v>
      </c>
      <c r="C35" s="4" t="s">
        <v>5</v>
      </c>
      <c r="D35" s="5" t="s">
        <v>62</v>
      </c>
      <c r="E35" s="10" t="str">
        <f>IF(AND(C35="Accepted",D35="Y"),"No","Yes")</f>
        <v>Yes</v>
      </c>
    </row>
    <row r="36" spans="2:18" x14ac:dyDescent="0.25">
      <c r="B36" s="2" t="s">
        <v>16</v>
      </c>
      <c r="C36" s="4" t="s">
        <v>5</v>
      </c>
      <c r="D36" s="5" t="s">
        <v>62</v>
      </c>
      <c r="E36" s="10" t="str">
        <f>IF(AND(C36="Accepted",D36="Y"),"No","Yes")</f>
        <v>Yes</v>
      </c>
    </row>
    <row r="37" spans="2:18" x14ac:dyDescent="0.25">
      <c r="B37" s="2" t="s">
        <v>82</v>
      </c>
      <c r="C37" s="4" t="s">
        <v>5</v>
      </c>
      <c r="D37" s="5" t="s">
        <v>62</v>
      </c>
      <c r="E37" s="10" t="str">
        <f>IF(AND(C37="Accepted",D37="Y"),"No","Yes")</f>
        <v>Yes</v>
      </c>
    </row>
    <row r="38" spans="2:18" x14ac:dyDescent="0.25">
      <c r="B38" s="2" t="s">
        <v>7</v>
      </c>
      <c r="C38" s="4" t="s">
        <v>5</v>
      </c>
      <c r="D38" s="5" t="s">
        <v>61</v>
      </c>
      <c r="E38" s="10" t="str">
        <f>IF(AND(C38="Accepted",D38="Y"),"No","Yes")</f>
        <v>No</v>
      </c>
    </row>
    <row r="39" spans="2:18" x14ac:dyDescent="0.25">
      <c r="B39" s="2" t="s">
        <v>28</v>
      </c>
      <c r="C39" s="4" t="s">
        <v>21</v>
      </c>
      <c r="D39" s="5" t="s">
        <v>62</v>
      </c>
      <c r="E39" s="10" t="str">
        <f>IF(AND(C39="Accepted",D39="Y"),"No","Yes")</f>
        <v>Yes</v>
      </c>
    </row>
    <row r="40" spans="2:18" x14ac:dyDescent="0.25">
      <c r="B40" s="2" t="s">
        <v>84</v>
      </c>
      <c r="C40" s="4" t="s">
        <v>5</v>
      </c>
      <c r="D40" s="5" t="s">
        <v>62</v>
      </c>
      <c r="E40" s="10" t="str">
        <f>IF(AND(C40="Accepted",D40="Y"),"No","Yes")</f>
        <v>Yes</v>
      </c>
    </row>
    <row r="41" spans="2:18" x14ac:dyDescent="0.25">
      <c r="B41" s="2" t="s">
        <v>71</v>
      </c>
      <c r="C41" s="4" t="s">
        <v>2</v>
      </c>
      <c r="D41" s="5" t="s">
        <v>61</v>
      </c>
      <c r="E41" s="10" t="s">
        <v>69</v>
      </c>
    </row>
    <row r="42" spans="2:18" x14ac:dyDescent="0.25">
      <c r="B42" s="26" t="s">
        <v>56</v>
      </c>
      <c r="C42" t="s">
        <v>23</v>
      </c>
    </row>
    <row r="43" spans="2:18" x14ac:dyDescent="0.25">
      <c r="B43" s="2" t="s">
        <v>100</v>
      </c>
      <c r="C43" s="4" t="s">
        <v>2</v>
      </c>
      <c r="D43" s="5" t="s">
        <v>62</v>
      </c>
      <c r="E43" s="10" t="str">
        <f>IF(AND(C43="Accepted",D43="Y"),"No","Yes")</f>
        <v>Yes</v>
      </c>
    </row>
    <row r="44" spans="2:18" x14ac:dyDescent="0.25">
      <c r="B44" s="2" t="s">
        <v>14</v>
      </c>
      <c r="C44" s="4" t="s">
        <v>5</v>
      </c>
      <c r="D44" s="5" t="s">
        <v>62</v>
      </c>
      <c r="E44" s="10" t="str">
        <f>IF(AND(C44="Accepted",D44="Y"),"No","Yes")</f>
        <v>Yes</v>
      </c>
    </row>
    <row r="45" spans="2:18" x14ac:dyDescent="0.25">
      <c r="B45" s="26" t="s">
        <v>22</v>
      </c>
      <c r="C45" t="s">
        <v>23</v>
      </c>
    </row>
    <row r="46" spans="2:18" x14ac:dyDescent="0.25">
      <c r="B46" s="18" t="s">
        <v>17</v>
      </c>
      <c r="C46" s="20" t="s">
        <v>5</v>
      </c>
      <c r="D46" s="22" t="s">
        <v>61</v>
      </c>
      <c r="E46" s="23" t="str">
        <f>IF(AND(C46="Accepted",D46="Y"),"No","Yes")</f>
        <v>No</v>
      </c>
    </row>
    <row r="47" spans="2:18" x14ac:dyDescent="0.25">
      <c r="B47" s="17" t="s">
        <v>72</v>
      </c>
      <c r="C47" s="19" t="s">
        <v>2</v>
      </c>
      <c r="D47" s="21" t="s">
        <v>61</v>
      </c>
      <c r="E47" s="6" t="s">
        <v>69</v>
      </c>
    </row>
    <row r="48" spans="2:18" x14ac:dyDescent="0.25">
      <c r="B48" s="2" t="s">
        <v>42</v>
      </c>
      <c r="C48" s="4" t="s">
        <v>5</v>
      </c>
      <c r="D48" s="5" t="s">
        <v>61</v>
      </c>
      <c r="E48" s="10" t="str">
        <f>IF(AND(C48="Accepted",D48="Y"),"No","Yes")</f>
        <v>No</v>
      </c>
    </row>
    <row r="49" spans="2:5" x14ac:dyDescent="0.25">
      <c r="B49" s="2" t="s">
        <v>55</v>
      </c>
      <c r="C49" s="4" t="s">
        <v>2</v>
      </c>
      <c r="D49" s="5" t="s">
        <v>62</v>
      </c>
      <c r="E49" s="10" t="str">
        <f>IF(AND(C49="Accepted",D49="Y"),"No","Yes")</f>
        <v>Yes</v>
      </c>
    </row>
    <row r="50" spans="2:5" x14ac:dyDescent="0.25">
      <c r="B50" s="2" t="s">
        <v>12</v>
      </c>
      <c r="C50" s="4" t="s">
        <v>5</v>
      </c>
      <c r="D50" s="5" t="s">
        <v>61</v>
      </c>
      <c r="E50" s="10" t="str">
        <f>IF(AND(C50="Accepted",D50="Y"),"No","Yes")</f>
        <v>No</v>
      </c>
    </row>
    <row r="51" spans="2:5" x14ac:dyDescent="0.25">
      <c r="B51" s="26" t="s">
        <v>48</v>
      </c>
      <c r="C51" t="s">
        <v>23</v>
      </c>
    </row>
    <row r="52" spans="2:5" x14ac:dyDescent="0.25">
      <c r="B52" s="26" t="s">
        <v>45</v>
      </c>
      <c r="C52" t="s">
        <v>23</v>
      </c>
    </row>
    <row r="53" spans="2:5" x14ac:dyDescent="0.25">
      <c r="B53" s="2" t="s">
        <v>8</v>
      </c>
      <c r="C53" s="4" t="s">
        <v>5</v>
      </c>
      <c r="D53" s="5" t="s">
        <v>61</v>
      </c>
      <c r="E53" s="10" t="str">
        <f>IF(AND(C53="Accepted",D53="Y"),"No","Yes")</f>
        <v>No</v>
      </c>
    </row>
    <row r="54" spans="2:5" x14ac:dyDescent="0.25">
      <c r="B54" s="2" t="s">
        <v>73</v>
      </c>
      <c r="C54" s="4" t="s">
        <v>5</v>
      </c>
      <c r="D54" s="4" t="s">
        <v>61</v>
      </c>
      <c r="E54" s="10" t="str">
        <f>IF(AND(C54="Accepted",D54="Y"),"No","Yes")</f>
        <v>No</v>
      </c>
    </row>
    <row r="55" spans="2:5" x14ac:dyDescent="0.25">
      <c r="B55" s="2" t="s">
        <v>3</v>
      </c>
      <c r="C55" s="4" t="s">
        <v>2</v>
      </c>
      <c r="D55" s="5" t="s">
        <v>62</v>
      </c>
      <c r="E55" s="10" t="str">
        <f>IF(AND(C55="Accepted",D55="Y"),"No","Yes")</f>
        <v>Yes</v>
      </c>
    </row>
    <row r="56" spans="2:5" x14ac:dyDescent="0.25">
      <c r="B56" s="2" t="s">
        <v>44</v>
      </c>
      <c r="C56" s="4" t="s">
        <v>5</v>
      </c>
      <c r="D56" s="5" t="s">
        <v>61</v>
      </c>
      <c r="E56" s="10" t="str">
        <f>IF(AND(C56="Accepted",D56="Y"),"No","Yes")</f>
        <v>No</v>
      </c>
    </row>
    <row r="57" spans="2:5" x14ac:dyDescent="0.25">
      <c r="B57" s="2" t="s">
        <v>53</v>
      </c>
      <c r="C57" s="4" t="s">
        <v>2</v>
      </c>
      <c r="D57" s="5" t="s">
        <v>61</v>
      </c>
      <c r="E57" s="10" t="str">
        <f>IF(AND(C57="Accepted",D57="Y"),"No","Yes")</f>
        <v>Yes</v>
      </c>
    </row>
    <row r="58" spans="2:5" x14ac:dyDescent="0.25">
      <c r="B58" s="2" t="s">
        <v>37</v>
      </c>
      <c r="C58" s="4" t="s">
        <v>5</v>
      </c>
      <c r="D58" s="5" t="s">
        <v>62</v>
      </c>
      <c r="E58" s="10" t="str">
        <f>IF(AND(C58="Accepted",D58="Y"),"No","Yes")</f>
        <v>Yes</v>
      </c>
    </row>
    <row r="59" spans="2:5" x14ac:dyDescent="0.25">
      <c r="B59" s="2" t="s">
        <v>35</v>
      </c>
      <c r="C59" s="4" t="s">
        <v>5</v>
      </c>
      <c r="D59" s="5" t="s">
        <v>61</v>
      </c>
      <c r="E59" s="10" t="str">
        <f>IF(AND(C59="Accepted",D59="Y"),"No","Yes")</f>
        <v>No</v>
      </c>
    </row>
    <row r="60" spans="2:5" x14ac:dyDescent="0.25">
      <c r="B60" s="2" t="s">
        <v>101</v>
      </c>
      <c r="C60" s="4" t="s">
        <v>2</v>
      </c>
      <c r="D60" s="5" t="s">
        <v>61</v>
      </c>
      <c r="E60" s="10" t="s">
        <v>69</v>
      </c>
    </row>
    <row r="61" spans="2:5" x14ac:dyDescent="0.25">
      <c r="B61" s="2" t="s">
        <v>40</v>
      </c>
      <c r="C61" s="4" t="s">
        <v>5</v>
      </c>
      <c r="D61" s="5" t="s">
        <v>61</v>
      </c>
      <c r="E61" s="10" t="str">
        <f>IF(AND(C61="Accepted",D61="Y"),"No","Yes")</f>
        <v>No</v>
      </c>
    </row>
    <row r="62" spans="2:5" x14ac:dyDescent="0.25">
      <c r="B62" s="2" t="s">
        <v>19</v>
      </c>
      <c r="C62" s="4" t="s">
        <v>5</v>
      </c>
      <c r="D62" s="5" t="s">
        <v>62</v>
      </c>
      <c r="E62" s="10" t="str">
        <f>IF(AND(C62="Accepted",D62="Y"),"No","Yes")</f>
        <v>Yes</v>
      </c>
    </row>
    <row r="63" spans="2:5" x14ac:dyDescent="0.25">
      <c r="B63" s="2" t="s">
        <v>54</v>
      </c>
      <c r="C63" s="4" t="s">
        <v>2</v>
      </c>
      <c r="D63" s="5" t="s">
        <v>62</v>
      </c>
      <c r="E63" s="10" t="str">
        <f>IF(AND(C63="Accepted",D63="Y"),"No","Yes")</f>
        <v>Yes</v>
      </c>
    </row>
    <row r="64" spans="2:5" x14ac:dyDescent="0.25">
      <c r="B64" s="2" t="s">
        <v>51</v>
      </c>
      <c r="C64" s="4" t="s">
        <v>5</v>
      </c>
      <c r="D64" s="5" t="s">
        <v>62</v>
      </c>
      <c r="E64" s="10" t="str">
        <f>IF(AND(C64="Accepted",D64="Y"),"No","Yes")</f>
        <v>Yes</v>
      </c>
    </row>
    <row r="65" spans="2:5" x14ac:dyDescent="0.25">
      <c r="B65" s="2" t="s">
        <v>86</v>
      </c>
      <c r="C65" s="4" t="s">
        <v>5</v>
      </c>
      <c r="D65" s="5" t="s">
        <v>62</v>
      </c>
      <c r="E65" s="10" t="str">
        <f>IF(AND(C65="Accepted",D65="Y"),"No","Yes")</f>
        <v>Yes</v>
      </c>
    </row>
    <row r="66" spans="2:5" x14ac:dyDescent="0.25">
      <c r="B66" s="2" t="s">
        <v>36</v>
      </c>
      <c r="C66" s="4" t="s">
        <v>5</v>
      </c>
      <c r="D66" s="5" t="s">
        <v>61</v>
      </c>
      <c r="E66" s="10" t="str">
        <f>IF(AND(C66="Accepted",D66="Y"),"No","Yes")</f>
        <v>No</v>
      </c>
    </row>
    <row r="67" spans="2:5" x14ac:dyDescent="0.25">
      <c r="B67" s="2" t="s">
        <v>39</v>
      </c>
      <c r="C67" s="4" t="s">
        <v>5</v>
      </c>
      <c r="D67" s="5" t="s">
        <v>62</v>
      </c>
      <c r="E67" s="10" t="str">
        <f>IF(AND(C67="Accepted",D67="Y"),"No","Yes")</f>
        <v>Yes</v>
      </c>
    </row>
    <row r="68" spans="2:5" x14ac:dyDescent="0.25">
      <c r="B68" s="26" t="s">
        <v>29</v>
      </c>
      <c r="C68" t="s">
        <v>23</v>
      </c>
    </row>
    <row r="69" spans="2:5" x14ac:dyDescent="0.25">
      <c r="B69" s="2" t="s">
        <v>34</v>
      </c>
      <c r="C69" s="4" t="s">
        <v>5</v>
      </c>
      <c r="D69" s="5" t="s">
        <v>62</v>
      </c>
      <c r="E69" s="10" t="str">
        <f>IF(AND(C69="Accepted",D69="Y"),"No","Yes")</f>
        <v>Yes</v>
      </c>
    </row>
    <row r="70" spans="2:5" x14ac:dyDescent="0.25">
      <c r="B70" s="2" t="s">
        <v>81</v>
      </c>
      <c r="C70" s="4" t="s">
        <v>5</v>
      </c>
      <c r="D70" s="5" t="s">
        <v>61</v>
      </c>
      <c r="E70" s="10" t="str">
        <f>IF(AND(C70="Accepted",D70="Y"),"No","Yes")</f>
        <v>No</v>
      </c>
    </row>
    <row r="71" spans="2:5" x14ac:dyDescent="0.25">
      <c r="B71" s="2" t="s">
        <v>24</v>
      </c>
      <c r="C71" s="4" t="s">
        <v>5</v>
      </c>
      <c r="D71" s="5" t="s">
        <v>62</v>
      </c>
      <c r="E71" s="10" t="str">
        <f>IF(AND(C71="Accepted",D71="Y"),"No","Yes")</f>
        <v>Yes</v>
      </c>
    </row>
    <row r="72" spans="2:5" x14ac:dyDescent="0.25">
      <c r="B72" s="2" t="s">
        <v>94</v>
      </c>
      <c r="C72" s="4" t="s">
        <v>5</v>
      </c>
      <c r="D72" s="5" t="s">
        <v>62</v>
      </c>
      <c r="E72" s="10" t="str">
        <f>IF(AND(C72="Accepted",D72="Y"),"No","Yes")</f>
        <v>Yes</v>
      </c>
    </row>
    <row r="73" spans="2:5" x14ac:dyDescent="0.25">
      <c r="B73" s="2" t="s">
        <v>79</v>
      </c>
      <c r="C73" s="4" t="s">
        <v>5</v>
      </c>
      <c r="D73" s="5" t="s">
        <v>61</v>
      </c>
      <c r="E73" s="10" t="str">
        <f>IF(AND(C73="Accepted",D73="Y"),"No","Yes")</f>
        <v>No</v>
      </c>
    </row>
    <row r="74" spans="2:5" x14ac:dyDescent="0.25">
      <c r="B74" s="2" t="s">
        <v>9</v>
      </c>
      <c r="C74" s="4" t="s">
        <v>5</v>
      </c>
      <c r="D74" s="5" t="s">
        <v>62</v>
      </c>
      <c r="E74" s="10" t="str">
        <f>IF(AND(C74="Accepted",D74="Y"),"No","Yes")</f>
        <v>Yes</v>
      </c>
    </row>
    <row r="75" spans="2:5" x14ac:dyDescent="0.25">
      <c r="B75" s="2" t="s">
        <v>38</v>
      </c>
      <c r="C75" s="4" t="s">
        <v>5</v>
      </c>
      <c r="D75" s="5" t="s">
        <v>62</v>
      </c>
      <c r="E75" s="10" t="str">
        <f>IF(AND(C75="Accepted",D75="Y"),"No","Yes")</f>
        <v>Yes</v>
      </c>
    </row>
    <row r="76" spans="2:5" x14ac:dyDescent="0.25">
      <c r="B76" s="2" t="s">
        <v>27</v>
      </c>
      <c r="C76" s="4" t="s">
        <v>5</v>
      </c>
      <c r="D76" s="5" t="s">
        <v>61</v>
      </c>
      <c r="E76" s="10" t="str">
        <f>IF(AND(C76="Accepted",D76="Y"),"No","Yes")</f>
        <v>No</v>
      </c>
    </row>
    <row r="77" spans="2:5" x14ac:dyDescent="0.25">
      <c r="B77" s="26" t="s">
        <v>31</v>
      </c>
      <c r="C77" t="s">
        <v>23</v>
      </c>
    </row>
    <row r="78" spans="2:5" x14ac:dyDescent="0.25">
      <c r="B78" s="2" t="s">
        <v>74</v>
      </c>
      <c r="C78" s="4" t="s">
        <v>5</v>
      </c>
      <c r="D78" s="5" t="s">
        <v>62</v>
      </c>
      <c r="E78" s="10" t="str">
        <f>IF(AND(C78="Accepted",D78="Y"),"No","Yes")</f>
        <v>Yes</v>
      </c>
    </row>
    <row r="79" spans="2:5" x14ac:dyDescent="0.25">
      <c r="B79" s="2" t="s">
        <v>15</v>
      </c>
      <c r="C79" s="4" t="s">
        <v>5</v>
      </c>
      <c r="D79" s="5" t="s">
        <v>61</v>
      </c>
      <c r="E79" s="10" t="str">
        <f>IF(AND(C79="Accepted",D79="Y"),"No","Yes")</f>
        <v>No</v>
      </c>
    </row>
    <row r="80" spans="2:5" x14ac:dyDescent="0.25">
      <c r="B80" s="2" t="s">
        <v>30</v>
      </c>
      <c r="C80" s="4" t="s">
        <v>5</v>
      </c>
      <c r="D80" s="5" t="s">
        <v>62</v>
      </c>
      <c r="E80" s="10" t="str">
        <f>IF(AND(C80="Accepted",D80="Y"),"No","Yes")</f>
        <v>Yes</v>
      </c>
    </row>
    <row r="81" spans="2:5" x14ac:dyDescent="0.25">
      <c r="B81" s="2" t="s">
        <v>93</v>
      </c>
      <c r="C81" s="4" t="s">
        <v>5</v>
      </c>
      <c r="D81" s="5" t="s">
        <v>62</v>
      </c>
      <c r="E81" s="10" t="str">
        <f>IF(AND(C81="Accepted",D81="Y"),"No","Yes")</f>
        <v>Yes</v>
      </c>
    </row>
    <row r="82" spans="2:5" x14ac:dyDescent="0.25">
      <c r="B82" s="2" t="s">
        <v>46</v>
      </c>
      <c r="C82" s="4" t="s">
        <v>5</v>
      </c>
      <c r="D82" s="5" t="s">
        <v>61</v>
      </c>
      <c r="E82" s="10" t="str">
        <f>IF(AND(C82="Accepted",D82="Y"),"No","Yes")</f>
        <v>No</v>
      </c>
    </row>
    <row r="83" spans="2:5" x14ac:dyDescent="0.25">
      <c r="B83" s="2" t="s">
        <v>26</v>
      </c>
      <c r="C83" s="4" t="s">
        <v>5</v>
      </c>
      <c r="D83" s="5" t="s">
        <v>62</v>
      </c>
      <c r="E83" s="10" t="str">
        <f>IF(AND(C83="Accepted",D83="Y"),"No","Yes")</f>
        <v>Yes</v>
      </c>
    </row>
    <row r="84" spans="2:5" x14ac:dyDescent="0.25">
      <c r="B84" s="2" t="s">
        <v>49</v>
      </c>
      <c r="C84" s="4" t="s">
        <v>5</v>
      </c>
      <c r="D84" s="5" t="s">
        <v>62</v>
      </c>
      <c r="E84" s="10" t="str">
        <f>IF(AND(C84="Accepted",D84="Y"),"No","Yes")</f>
        <v>Yes</v>
      </c>
    </row>
    <row r="85" spans="2:5" x14ac:dyDescent="0.25">
      <c r="B85" s="2" t="s">
        <v>97</v>
      </c>
      <c r="C85" s="4" t="s">
        <v>5</v>
      </c>
      <c r="D85" s="5" t="s">
        <v>61</v>
      </c>
      <c r="E85" s="10" t="str">
        <f>IF(AND(C85="Accepted",D85="Y"),"No","Yes")</f>
        <v>No</v>
      </c>
    </row>
    <row r="86" spans="2:5" x14ac:dyDescent="0.25">
      <c r="B86" s="2" t="s">
        <v>25</v>
      </c>
      <c r="C86" s="4" t="s">
        <v>5</v>
      </c>
      <c r="D86" s="5" t="s">
        <v>61</v>
      </c>
      <c r="E86" s="10" t="s">
        <v>69</v>
      </c>
    </row>
    <row r="87" spans="2:5" x14ac:dyDescent="0.25">
      <c r="B87" s="2" t="s">
        <v>58</v>
      </c>
      <c r="C87" s="4" t="s">
        <v>2</v>
      </c>
      <c r="D87" s="5" t="s">
        <v>61</v>
      </c>
      <c r="E87" s="10" t="s">
        <v>69</v>
      </c>
    </row>
    <row r="88" spans="2:5" x14ac:dyDescent="0.25">
      <c r="B88" s="2" t="s">
        <v>1</v>
      </c>
      <c r="C88" s="4" t="s">
        <v>5</v>
      </c>
      <c r="D88" s="5" t="s">
        <v>61</v>
      </c>
      <c r="E88" s="10" t="str">
        <f>IF(AND(C88="Accepted",D88="Y"),"No","Yes")</f>
        <v>No</v>
      </c>
    </row>
    <row r="89" spans="2:5" x14ac:dyDescent="0.25">
      <c r="B89" s="2" t="s">
        <v>11</v>
      </c>
      <c r="C89" s="4" t="s">
        <v>5</v>
      </c>
      <c r="D89" s="5" t="s">
        <v>61</v>
      </c>
      <c r="E89" s="10" t="str">
        <f>IF(AND(C89="Accepted",D89="Y"),"No","Yes")</f>
        <v>No</v>
      </c>
    </row>
    <row r="90" spans="2:5" x14ac:dyDescent="0.25">
      <c r="B90" s="2" t="s">
        <v>80</v>
      </c>
      <c r="C90" s="4" t="s">
        <v>21</v>
      </c>
      <c r="D90" s="5" t="s">
        <v>62</v>
      </c>
      <c r="E90" s="10" t="str">
        <f>IF(AND(C90="Accepted",D90="Y"),"No","Yes")</f>
        <v>Yes</v>
      </c>
    </row>
    <row r="91" spans="2:5" x14ac:dyDescent="0.25">
      <c r="B91" s="7" t="s">
        <v>63</v>
      </c>
      <c r="C91" s="8">
        <f>COUNTIF(C4:C90, "Accepted")</f>
        <v>61</v>
      </c>
      <c r="D91" s="9">
        <f>COUNTIFS(C4:C90,"Accepted",D4:D90, "Y")</f>
        <v>27</v>
      </c>
      <c r="E91" s="14"/>
    </row>
    <row r="92" spans="2:5" x14ac:dyDescent="0.25">
      <c r="B92" s="7" t="s">
        <v>65</v>
      </c>
      <c r="C92" s="8">
        <f>COUNTIF(C4:C90, "Tentative")</f>
        <v>6</v>
      </c>
      <c r="D92" s="8">
        <f>COUNTIFS(C4:C90, "Tentative",D4:D90,"Y")</f>
        <v>0</v>
      </c>
      <c r="E92" s="15"/>
    </row>
    <row r="93" spans="2:5" x14ac:dyDescent="0.25">
      <c r="B93" s="11" t="s">
        <v>66</v>
      </c>
      <c r="C93" s="12">
        <f>COUNTIF(C4:C90,"None")</f>
        <v>13</v>
      </c>
      <c r="D93" s="12">
        <f>COUNTIFS(C4:C90,"None",D4:D90,"Y")</f>
        <v>7</v>
      </c>
      <c r="E93" s="16"/>
    </row>
    <row r="94" spans="2:5" x14ac:dyDescent="0.25">
      <c r="B94" s="13" t="s">
        <v>68</v>
      </c>
      <c r="C94" s="13"/>
      <c r="D94" s="13"/>
      <c r="E94" s="9">
        <f>COUNTIF(E4:E90,"Yes")</f>
        <v>47</v>
      </c>
    </row>
    <row r="95" spans="2:5" x14ac:dyDescent="0.25">
      <c r="B95" s="24" t="s">
        <v>99</v>
      </c>
      <c r="C95" s="25">
        <f>SUM(C91:C93)</f>
        <v>80</v>
      </c>
      <c r="D95" s="25">
        <f>SUM(D91:D93)</f>
        <v>34</v>
      </c>
      <c r="E95" s="16"/>
    </row>
  </sheetData>
  <autoFilter ref="B3:R95"/>
  <sortState ref="B4:E89">
    <sortCondition ref="B4:B89"/>
  </sortState>
  <conditionalFormatting sqref="D4:D90">
    <cfRule type="cellIs" dxfId="6" priority="7" operator="equal">
      <formula>"N"</formula>
    </cfRule>
  </conditionalFormatting>
  <conditionalFormatting sqref="C3:C90">
    <cfRule type="cellIs" dxfId="5" priority="4" operator="equal">
      <formula>"None"</formula>
    </cfRule>
    <cfRule type="cellIs" dxfId="4" priority="5" operator="equal">
      <formula>"Tentative"</formula>
    </cfRule>
    <cfRule type="cellIs" dxfId="3" priority="6" operator="equal">
      <formula>"Accepted"</formula>
    </cfRule>
  </conditionalFormatting>
  <conditionalFormatting sqref="D3:D90">
    <cfRule type="cellIs" dxfId="2" priority="3" operator="equal">
      <formula>"Y"</formula>
    </cfRule>
  </conditionalFormatting>
  <conditionalFormatting sqref="E3:E90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Z West</dc:creator>
  <cp:lastModifiedBy>Matthew Z West</cp:lastModifiedBy>
  <dcterms:created xsi:type="dcterms:W3CDTF">2020-04-15T22:32:53Z</dcterms:created>
  <dcterms:modified xsi:type="dcterms:W3CDTF">2020-04-15T23:48:05Z</dcterms:modified>
</cp:coreProperties>
</file>