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ngeneckerassociates.sharepoint.com/sites/EFCOG/Shared Documents/WEBSITE - Current/Best Practices/Electrical Safety/"/>
    </mc:Choice>
  </mc:AlternateContent>
  <xr:revisionPtr revIDLastSave="0" documentId="8_{DF27A3C4-A506-4EB1-A5F4-F48CA004439C}" xr6:coauthVersionLast="46" xr6:coauthVersionMax="46" xr10:uidLastSave="{00000000-0000-0000-0000-000000000000}"/>
  <bookViews>
    <workbookView xWindow="-108" yWindow="-108" windowWidth="23256" windowHeight="12576" xr2:uid="{3EDB772A-C9A5-44AF-9985-121B541CC8BB}"/>
  </bookViews>
  <sheets>
    <sheet name="Risk Assessment Tool" sheetId="2" r:id="rId1"/>
    <sheet name="Oversight Matrix" sheetId="1" r:id="rId2"/>
    <sheet name="Risk Assessment Matri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2" l="1"/>
  <c r="N4" i="2" s="1"/>
  <c r="O4" i="2" s="1"/>
  <c r="M5" i="2"/>
  <c r="N5" i="2" s="1"/>
  <c r="M3" i="2"/>
  <c r="N3" i="2" s="1"/>
  <c r="S3" i="2" s="1"/>
  <c r="T5" i="2" l="1"/>
  <c r="Q5" i="2"/>
  <c r="S5" i="2"/>
  <c r="P5" i="2"/>
  <c r="O5" i="2"/>
  <c r="R5" i="2"/>
  <c r="R3" i="2"/>
  <c r="Q3" i="2"/>
  <c r="P3" i="2"/>
  <c r="O3" i="2"/>
  <c r="T3" i="2"/>
  <c r="R4" i="2"/>
  <c r="P4" i="2"/>
  <c r="Q4" i="2"/>
  <c r="S4" i="2"/>
  <c r="T4" i="2"/>
</calcChain>
</file>

<file path=xl/sharedStrings.xml><?xml version="1.0" encoding="utf-8"?>
<sst xmlns="http://schemas.openxmlformats.org/spreadsheetml/2006/main" count="114" uniqueCount="92">
  <si>
    <t>Task</t>
  </si>
  <si>
    <t>Shock Analysis</t>
  </si>
  <si>
    <t>Arc Flash Analysis</t>
  </si>
  <si>
    <t>Risk Matrix</t>
  </si>
  <si>
    <t>Risk</t>
  </si>
  <si>
    <t>Oversight Matrix</t>
  </si>
  <si>
    <t xml:space="preserve">Shock Hazard    &lt;150Vac </t>
  </si>
  <si>
    <t>Shock Hazard    151 to   750Vac</t>
  </si>
  <si>
    <t>Shock Hazard    751 to   15kV</t>
  </si>
  <si>
    <t>Shock Hazard     &gt;15kV</t>
  </si>
  <si>
    <t>Arc         Flash Hazard    &lt;1.2 cal/cm2</t>
  </si>
  <si>
    <t>Arc     Flash Hazard     1.2 to 12 cal/cm2</t>
  </si>
  <si>
    <t>Arc            Flash Hazard     &gt;12 cal/cm2</t>
  </si>
  <si>
    <t>Severity</t>
  </si>
  <si>
    <t>Likelihood</t>
  </si>
  <si>
    <t>Risk Level</t>
  </si>
  <si>
    <t>Additional Worker</t>
  </si>
  <si>
    <t xml:space="preserve"> Crew Chief / Lead Worker</t>
  </si>
  <si>
    <t>Foreman / Supervisor</t>
  </si>
  <si>
    <t>Safety</t>
  </si>
  <si>
    <t>Engineer / Planner</t>
  </si>
  <si>
    <t>Line Manager</t>
  </si>
  <si>
    <t>*</t>
  </si>
  <si>
    <t>A, B</t>
  </si>
  <si>
    <t>A, C</t>
  </si>
  <si>
    <t>A, B, C</t>
  </si>
  <si>
    <t>A, *</t>
  </si>
  <si>
    <t>A</t>
  </si>
  <si>
    <t>A, D</t>
  </si>
  <si>
    <t>Involved in pre-job and/or package walk down</t>
  </si>
  <si>
    <t>B</t>
  </si>
  <si>
    <t>Periodic/random job involvement or oversight</t>
  </si>
  <si>
    <t>C</t>
  </si>
  <si>
    <t>On the job for the Risk element of the task</t>
  </si>
  <si>
    <t>D</t>
  </si>
  <si>
    <t>Full task oversight</t>
  </si>
  <si>
    <t>*May be required per site requirements</t>
  </si>
  <si>
    <t>**Additional worker should be a qualfied worker for the equipment and task</t>
  </si>
  <si>
    <t>Consequence</t>
  </si>
  <si>
    <t>Probability – Increasing Likelihood</t>
  </si>
  <si>
    <t>People</t>
  </si>
  <si>
    <t>Equipment</t>
  </si>
  <si>
    <t>Environment</t>
  </si>
  <si>
    <t>Event never heard of in the industry</t>
  </si>
  <si>
    <t>Event heard of in the industry</t>
  </si>
  <si>
    <t>Event has occurred in similar company</t>
  </si>
  <si>
    <t>Event happens several times per year</t>
  </si>
  <si>
    <t>Event occurs several times per year in a specific location</t>
  </si>
  <si>
    <t>No health effects or injury</t>
  </si>
  <si>
    <t>No damage</t>
  </si>
  <si>
    <t>No effect</t>
  </si>
  <si>
    <t>Slight health effect of injury (first aid)</t>
  </si>
  <si>
    <t>Minor damage</t>
  </si>
  <si>
    <t>Minor effect</t>
  </si>
  <si>
    <t>Minor health effect of injury (outpatient)</t>
  </si>
  <si>
    <t>Localized damage</t>
  </si>
  <si>
    <t>Contained effects</t>
  </si>
  <si>
    <t>Major injury requiring surgery, hospitalization or extensive treatments</t>
  </si>
  <si>
    <t>Major damage</t>
  </si>
  <si>
    <t>Uncontained effects</t>
  </si>
  <si>
    <t>Fatalities</t>
  </si>
  <si>
    <t>Extensive damage</t>
  </si>
  <si>
    <t>Extensive Geographic effects</t>
  </si>
  <si>
    <t>Low 1 - 6</t>
  </si>
  <si>
    <t>Medium 7 - 12</t>
  </si>
  <si>
    <t>High 13 - 25</t>
  </si>
  <si>
    <t>Level of Risk</t>
  </si>
  <si>
    <t>Crew Chief / Lead Worker</t>
  </si>
  <si>
    <t>A:  Involved in pre-job and/or package walk down</t>
  </si>
  <si>
    <r>
      <t xml:space="preserve">B:  </t>
    </r>
    <r>
      <rPr>
        <sz val="11"/>
        <color rgb="FF000000"/>
        <rFont val="Times New Roman"/>
        <family val="1"/>
      </rPr>
      <t>Periodic/random job involvement or oversight</t>
    </r>
  </si>
  <si>
    <r>
      <t xml:space="preserve">C:  </t>
    </r>
    <r>
      <rPr>
        <sz val="11"/>
        <color rgb="FF000000"/>
        <rFont val="Times New Roman"/>
        <family val="1"/>
      </rPr>
      <t>On the job for the Risk element of the task</t>
    </r>
  </si>
  <si>
    <t>D:  Full task oversight</t>
  </si>
  <si>
    <t>* May be required per site requirements</t>
  </si>
  <si>
    <t>** Additional worker to be a qualified worker for the equipment, task, and/or potential rescue.</t>
  </si>
  <si>
    <t>LOW</t>
  </si>
  <si>
    <t>MEDIUM</t>
  </si>
  <si>
    <t>HIGH</t>
  </si>
  <si>
    <t>Shock Exposure</t>
  </si>
  <si>
    <t>Exposed and Energized &gt;50V</t>
  </si>
  <si>
    <t>Risk Score</t>
  </si>
  <si>
    <t xml:space="preserve">Shock Hazard &lt;150Vac </t>
  </si>
  <si>
    <r>
      <t>&lt;1.2       Cal/cm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</si>
  <si>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1.2 - 12 Cal/cm2</t>
  </si>
  <si>
    <t>&gt;12        Cal/cm2</t>
  </si>
  <si>
    <t>DANGEROUS!</t>
  </si>
  <si>
    <t>Shock Hazard       151 - 750Vac</t>
  </si>
  <si>
    <t>Shock Hazard         751 - 15kV</t>
  </si>
  <si>
    <t>Yes</t>
  </si>
  <si>
    <t>Transformer Visual Inspection (not crossin MAD)</t>
  </si>
  <si>
    <t>Applying Grounds (15kV system)</t>
  </si>
  <si>
    <t>Manually racking breaker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</si>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</sst>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FFFF"/>
      <name val="Calibri"/>
      <family val="2"/>
      <scheme val="minor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27" xfId="0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6" fillId="5" borderId="13" xfId="0" applyNumberFormat="1" applyFont="1" applyFill="1" applyBorder="1" applyAlignment="1" applyProtection="1">
      <alignment horizontal="center" textRotation="180" wrapText="1"/>
    </xf>
    <xf numFmtId="49" fontId="6" fillId="5" borderId="14" xfId="0" applyNumberFormat="1" applyFont="1" applyFill="1" applyBorder="1" applyAlignment="1" applyProtection="1">
      <alignment horizontal="center" textRotation="180" wrapText="1"/>
    </xf>
    <xf numFmtId="49" fontId="5" fillId="5" borderId="15" xfId="0" applyNumberFormat="1" applyFont="1" applyFill="1" applyBorder="1" applyAlignment="1" applyProtection="1">
      <alignment horizontal="center" textRotation="180" wrapText="1"/>
    </xf>
    <xf numFmtId="0" fontId="1" fillId="0" borderId="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4" fillId="0" borderId="11" xfId="0" applyFont="1" applyBorder="1" applyAlignment="1" applyProtection="1">
      <alignment wrapText="1"/>
    </xf>
    <xf numFmtId="0" fontId="4" fillId="0" borderId="3" xfId="0" applyFont="1" applyBorder="1" applyAlignment="1" applyProtection="1">
      <alignment horizontal="center" wrapText="1"/>
    </xf>
    <xf numFmtId="0" fontId="3" fillId="4" borderId="33" xfId="0" applyFont="1" applyFill="1" applyBorder="1" applyAlignment="1" applyProtection="1">
      <alignment horizontal="center"/>
    </xf>
    <xf numFmtId="0" fontId="4" fillId="5" borderId="31" xfId="0" applyFont="1" applyFill="1" applyBorder="1" applyAlignment="1" applyProtection="1">
      <alignment horizontal="center" wrapText="1"/>
    </xf>
    <xf numFmtId="0" fontId="3" fillId="4" borderId="21" xfId="0" applyFont="1" applyFill="1" applyBorder="1" applyAlignment="1" applyProtection="1">
      <alignment horizontal="center"/>
    </xf>
    <xf numFmtId="0" fontId="4" fillId="5" borderId="25" xfId="0" applyFont="1" applyFill="1" applyBorder="1" applyAlignment="1" applyProtection="1">
      <alignment horizontal="center" wrapText="1"/>
    </xf>
    <xf numFmtId="0" fontId="3" fillId="4" borderId="24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 wrapText="1"/>
    </xf>
    <xf numFmtId="0" fontId="2" fillId="0" borderId="3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0" borderId="31" xfId="0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0" fillId="6" borderId="12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3" fillId="5" borderId="32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3" xfId="0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8" xfId="0" applyFont="1" applyBorder="1" applyAlignment="1" applyProtection="1">
      <alignment horizontal="center" wrapText="1"/>
    </xf>
    <xf numFmtId="0" fontId="4" fillId="0" borderId="29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9" fillId="6" borderId="3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17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 wrapText="1"/>
    </xf>
    <xf numFmtId="0" fontId="9" fillId="6" borderId="16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FB094-44A8-439E-AAA8-2294CFD456B8}">
  <dimension ref="A1:AG113"/>
  <sheetViews>
    <sheetView tabSelected="1" zoomScale="85" zoomScaleNormal="85" workbookViewId="0">
      <selection activeCell="C9" sqref="C9"/>
    </sheetView>
  </sheetViews>
  <sheetFormatPr defaultRowHeight="14.4" x14ac:dyDescent="0.3"/>
  <cols>
    <col min="2" max="2" width="24" customWidth="1"/>
    <col min="3" max="3" width="20.77734375" bestFit="1" customWidth="1"/>
    <col min="4" max="4" width="11.77734375" customWidth="1"/>
    <col min="5" max="5" width="12.77734375" customWidth="1"/>
    <col min="6" max="6" width="14.21875" customWidth="1"/>
    <col min="7" max="7" width="13.5546875" customWidth="1"/>
    <col min="10" max="10" width="9.21875" customWidth="1"/>
    <col min="13" max="13" width="8.44140625" customWidth="1"/>
    <col min="14" max="14" width="15.21875" customWidth="1"/>
    <col min="15" max="15" width="9.77734375" bestFit="1" customWidth="1"/>
    <col min="17" max="17" width="9.77734375" bestFit="1" customWidth="1"/>
    <col min="27" max="27" width="11.77734375" customWidth="1"/>
    <col min="28" max="32" width="8.77734375" customWidth="1"/>
    <col min="33" max="33" width="18" customWidth="1"/>
  </cols>
  <sheetData>
    <row r="1" spans="1:33" ht="42.6" thickBot="1" x14ac:dyDescent="0.45">
      <c r="A1" s="30"/>
      <c r="B1" s="31"/>
      <c r="C1" s="32" t="s">
        <v>77</v>
      </c>
      <c r="D1" s="88" t="s">
        <v>1</v>
      </c>
      <c r="E1" s="89"/>
      <c r="F1" s="89"/>
      <c r="G1" s="90"/>
      <c r="H1" s="88" t="s">
        <v>2</v>
      </c>
      <c r="I1" s="89"/>
      <c r="J1" s="90"/>
      <c r="K1" s="88" t="s">
        <v>3</v>
      </c>
      <c r="L1" s="89"/>
      <c r="M1" s="90"/>
      <c r="N1" s="33" t="s">
        <v>4</v>
      </c>
      <c r="O1" s="88" t="s">
        <v>5</v>
      </c>
      <c r="P1" s="89"/>
      <c r="Q1" s="89"/>
      <c r="R1" s="89"/>
      <c r="S1" s="89"/>
      <c r="T1" s="90"/>
      <c r="AA1" s="82" t="s">
        <v>1</v>
      </c>
      <c r="AB1" s="83"/>
      <c r="AC1" s="83"/>
      <c r="AD1" s="84"/>
      <c r="AE1" s="85" t="s">
        <v>2</v>
      </c>
      <c r="AF1" s="86"/>
      <c r="AG1" s="87"/>
    </row>
    <row r="2" spans="1:33" ht="82.2" thickBot="1" x14ac:dyDescent="0.5">
      <c r="A2" s="19"/>
      <c r="B2" s="21" t="s">
        <v>0</v>
      </c>
      <c r="C2" s="22" t="s">
        <v>78</v>
      </c>
      <c r="D2" s="23" t="s">
        <v>6</v>
      </c>
      <c r="E2" s="24" t="s">
        <v>85</v>
      </c>
      <c r="F2" s="24" t="s">
        <v>86</v>
      </c>
      <c r="G2" s="25" t="s">
        <v>9</v>
      </c>
      <c r="H2" s="23" t="s">
        <v>10</v>
      </c>
      <c r="I2" s="24" t="s">
        <v>11</v>
      </c>
      <c r="J2" s="25" t="s">
        <v>12</v>
      </c>
      <c r="K2" s="26" t="s">
        <v>13</v>
      </c>
      <c r="L2" s="27" t="s">
        <v>14</v>
      </c>
      <c r="M2" s="28" t="s">
        <v>79</v>
      </c>
      <c r="N2" s="29" t="s">
        <v>15</v>
      </c>
      <c r="O2" s="23" t="s">
        <v>16</v>
      </c>
      <c r="P2" s="24" t="s">
        <v>17</v>
      </c>
      <c r="Q2" s="24" t="s">
        <v>18</v>
      </c>
      <c r="R2" s="24" t="s">
        <v>19</v>
      </c>
      <c r="S2" s="24" t="s">
        <v>20</v>
      </c>
      <c r="T2" s="25" t="s">
        <v>21</v>
      </c>
      <c r="AA2" s="3" t="s">
        <v>80</v>
      </c>
      <c r="AB2" s="4" t="s">
        <v>7</v>
      </c>
      <c r="AC2" s="4" t="s">
        <v>8</v>
      </c>
      <c r="AD2" s="15" t="s">
        <v>9</v>
      </c>
      <c r="AE2" s="16" t="s">
        <v>81</v>
      </c>
      <c r="AF2" s="15" t="s">
        <v>82</v>
      </c>
      <c r="AG2" s="5" t="s">
        <v>83</v>
      </c>
    </row>
    <row r="3" spans="1:33" ht="55.2" x14ac:dyDescent="0.45">
      <c r="A3" s="20">
        <v>1</v>
      </c>
      <c r="B3" s="79" t="s">
        <v>88</v>
      </c>
      <c r="C3" s="54" t="s">
        <v>91</v>
      </c>
      <c r="D3" s="55"/>
      <c r="E3" s="56"/>
      <c r="F3" s="56"/>
      <c r="G3" s="57"/>
      <c r="H3" s="58"/>
      <c r="I3" s="56">
        <v>7.6</v>
      </c>
      <c r="J3" s="59"/>
      <c r="K3" s="73">
        <v>2</v>
      </c>
      <c r="L3" s="74">
        <v>1</v>
      </c>
      <c r="M3" s="34">
        <f>IF(K3="","",K3*L3)</f>
        <v>2</v>
      </c>
      <c r="N3" s="35" t="str">
        <f>IF(M3="","",IF(M3&lt;=6, "LOW", IF(M3&gt;13, "HIGH", "MEDIUM")))</f>
        <v>LOW</v>
      </c>
      <c r="O3" s="40" t="str">
        <f>IF($N3="LOW", 'Oversight Matrix'!B$2, IF($N3="MEDIUM", 'Oversight Matrix'!B$3, IF($N3="HIGH",'Oversight Matrix'!B$4, "")))</f>
        <v>*</v>
      </c>
      <c r="P3" s="41" t="str">
        <f>IF($N3="LOW", 'Oversight Matrix'!C$2, IF($N3="MEDIUM", 'Oversight Matrix'!C$3, IF($N3="HIGH",'Oversight Matrix'!C$4, "")))</f>
        <v>*</v>
      </c>
      <c r="Q3" s="41" t="str">
        <f>IF($N3="LOW", 'Oversight Matrix'!D$2, IF($N3="MEDIUM", 'Oversight Matrix'!D$3, IF($N3="HIGH",'Oversight Matrix'!D$4, "")))</f>
        <v>A, B</v>
      </c>
      <c r="R3" s="41" t="str">
        <f>IF($N3="LOW", 'Oversight Matrix'!E$2, IF($N3="MEDIUM", 'Oversight Matrix'!E$3, IF($N3="HIGH",'Oversight Matrix'!E$4, "")))</f>
        <v>*</v>
      </c>
      <c r="S3" s="41" t="str">
        <f>IF($N3="LOW", 'Oversight Matrix'!F$2, IF($N3="MEDIUM", 'Oversight Matrix'!F$3, IF($N3="HIGH",'Oversight Matrix'!F$4, "")))</f>
        <v>*</v>
      </c>
      <c r="T3" s="42" t="str">
        <f>IF($N3="LOW", 'Oversight Matrix'!G$2, IF($N3="MEDIUM", 'Oversight Matrix'!G$3, IF($N3="HIGH",'Oversight Matrix'!G$4, "")))</f>
        <v>*</v>
      </c>
      <c r="AA3" s="6"/>
      <c r="AB3" s="7"/>
      <c r="AC3" s="7"/>
      <c r="AD3" s="8"/>
    </row>
    <row r="4" spans="1:33" ht="37.200000000000003" x14ac:dyDescent="0.45">
      <c r="A4" s="20">
        <v>2</v>
      </c>
      <c r="B4" s="80" t="s">
        <v>89</v>
      </c>
      <c r="C4" s="60" t="s">
        <v>87</v>
      </c>
      <c r="D4" s="55"/>
      <c r="E4" s="56"/>
      <c r="F4" s="56">
        <v>15000</v>
      </c>
      <c r="G4" s="57"/>
      <c r="H4" s="58"/>
      <c r="I4" s="56">
        <v>4.8</v>
      </c>
      <c r="J4" s="59"/>
      <c r="K4" s="75">
        <v>3</v>
      </c>
      <c r="L4" s="76">
        <v>4</v>
      </c>
      <c r="M4" s="36">
        <f t="shared" ref="M4:M5" si="0">IF(K4="","",K4*L4)</f>
        <v>12</v>
      </c>
      <c r="N4" s="37" t="str">
        <f t="shared" ref="N4:N5" si="1">IF(M4="","",IF(M4&lt;=6, "LOW", IF(M4&gt;13, "HIGH", "MEDIUM")))</f>
        <v>MEDIUM</v>
      </c>
      <c r="O4" s="43" t="str">
        <f>IF($N4="LOW", 'Oversight Matrix'!B$2, IF($N4="MEDIUM", 'Oversight Matrix'!B$3, IF($N4="HIGH",'Oversight Matrix'!B$4, "")))</f>
        <v>A, C</v>
      </c>
      <c r="P4" s="44" t="str">
        <f>IF($N4="LOW", 'Oversight Matrix'!C$2, IF($N4="MEDIUM", 'Oversight Matrix'!C$3, IF($N4="HIGH",'Oversight Matrix'!C$4, "")))</f>
        <v>A, C</v>
      </c>
      <c r="Q4" s="44" t="str">
        <f>IF($N4="LOW", 'Oversight Matrix'!D$2, IF($N4="MEDIUM", 'Oversight Matrix'!D$3, IF($N4="HIGH",'Oversight Matrix'!D$4, "")))</f>
        <v>A, B, C</v>
      </c>
      <c r="R4" s="44" t="str">
        <f>IF($N4="LOW", 'Oversight Matrix'!E$2, IF($N4="MEDIUM", 'Oversight Matrix'!E$3, IF($N4="HIGH",'Oversight Matrix'!E$4, "")))</f>
        <v>A, *</v>
      </c>
      <c r="S4" s="44" t="str">
        <f>IF($N4="LOW", 'Oversight Matrix'!F$2, IF($N4="MEDIUM", 'Oversight Matrix'!F$3, IF($N4="HIGH",'Oversight Matrix'!F$4, "")))</f>
        <v>A</v>
      </c>
      <c r="T4" s="45" t="str">
        <f>IF($N4="LOW", 'Oversight Matrix'!G$2, IF($N4="MEDIUM", 'Oversight Matrix'!G$3, IF($N4="HIGH",'Oversight Matrix'!G$4, "")))</f>
        <v>*</v>
      </c>
      <c r="AA4" s="18"/>
      <c r="AB4" s="18"/>
      <c r="AC4" s="18"/>
      <c r="AD4" s="18"/>
      <c r="AE4" s="18"/>
      <c r="AF4" s="18"/>
      <c r="AG4" s="18"/>
    </row>
    <row r="5" spans="1:33" ht="37.799999999999997" thickBot="1" x14ac:dyDescent="0.5">
      <c r="A5" s="20">
        <v>3</v>
      </c>
      <c r="B5" s="81" t="s">
        <v>90</v>
      </c>
      <c r="C5" s="61" t="s">
        <v>87</v>
      </c>
      <c r="D5" s="55"/>
      <c r="E5" s="56"/>
      <c r="F5" s="56">
        <v>13800</v>
      </c>
      <c r="G5" s="57"/>
      <c r="H5" s="58"/>
      <c r="I5" s="56"/>
      <c r="J5" s="59">
        <v>23.1</v>
      </c>
      <c r="K5" s="77">
        <v>4</v>
      </c>
      <c r="L5" s="78">
        <v>4</v>
      </c>
      <c r="M5" s="38">
        <f t="shared" si="0"/>
        <v>16</v>
      </c>
      <c r="N5" s="39" t="str">
        <f t="shared" si="1"/>
        <v>HIGH</v>
      </c>
      <c r="O5" s="46" t="str">
        <f>IF($N5="LOW", 'Oversight Matrix'!B$2, IF($N5="MEDIUM", 'Oversight Matrix'!B$3, IF($N5="HIGH",'Oversight Matrix'!B$4, "")))</f>
        <v>A, C</v>
      </c>
      <c r="P5" s="47" t="str">
        <f>IF($N5="LOW", 'Oversight Matrix'!C$2, IF($N5="MEDIUM", 'Oversight Matrix'!C$3, IF($N5="HIGH",'Oversight Matrix'!C$4, "")))</f>
        <v>A, C</v>
      </c>
      <c r="Q5" s="47" t="str">
        <f>IF($N5="LOW", 'Oversight Matrix'!D$2, IF($N5="MEDIUM", 'Oversight Matrix'!D$3, IF($N5="HIGH",'Oversight Matrix'!D$4, "")))</f>
        <v>A, D</v>
      </c>
      <c r="R5" s="47" t="str">
        <f>IF($N5="LOW", 'Oversight Matrix'!E$2, IF($N5="MEDIUM", 'Oversight Matrix'!E$3, IF($N5="HIGH",'Oversight Matrix'!E$4, "")))</f>
        <v>A, C</v>
      </c>
      <c r="S5" s="47" t="str">
        <f>IF($N5="LOW", 'Oversight Matrix'!F$2, IF($N5="MEDIUM", 'Oversight Matrix'!F$3, IF($N5="HIGH",'Oversight Matrix'!F$4, "")))</f>
        <v>A, C</v>
      </c>
      <c r="T5" s="48" t="str">
        <f>IF($N5="LOW", 'Oversight Matrix'!G$2, IF($N5="MEDIUM", 'Oversight Matrix'!G$3, IF($N5="HIGH",'Oversight Matrix'!G$4, "")))</f>
        <v>*</v>
      </c>
      <c r="AA5" s="9">
        <v>5</v>
      </c>
      <c r="AB5" s="10">
        <v>151</v>
      </c>
      <c r="AC5" s="10">
        <v>751</v>
      </c>
      <c r="AD5" s="11">
        <v>15001</v>
      </c>
      <c r="AE5" s="17">
        <v>0.1</v>
      </c>
      <c r="AF5" s="17">
        <v>1.2</v>
      </c>
      <c r="AG5" s="17">
        <v>13</v>
      </c>
    </row>
    <row r="6" spans="1:33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AA6" s="9">
        <v>10</v>
      </c>
      <c r="AB6" s="10">
        <v>160</v>
      </c>
      <c r="AC6" s="10">
        <v>1000</v>
      </c>
      <c r="AD6" s="11">
        <v>18000</v>
      </c>
      <c r="AE6" s="17">
        <v>0.2</v>
      </c>
      <c r="AF6" s="17">
        <v>1.3</v>
      </c>
      <c r="AG6" s="17">
        <v>14</v>
      </c>
    </row>
    <row r="7" spans="1:33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AA7" s="9">
        <v>20</v>
      </c>
      <c r="AB7" s="10">
        <v>175</v>
      </c>
      <c r="AC7" s="10">
        <v>1200</v>
      </c>
      <c r="AD7" s="11">
        <v>20000</v>
      </c>
      <c r="AE7" s="17">
        <v>0.3</v>
      </c>
      <c r="AF7" s="17">
        <v>1.4</v>
      </c>
      <c r="AG7" s="17">
        <v>15</v>
      </c>
    </row>
    <row r="8" spans="1:33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AA8" s="9">
        <v>24</v>
      </c>
      <c r="AB8" s="10">
        <v>200</v>
      </c>
      <c r="AC8" s="10">
        <v>1500</v>
      </c>
      <c r="AD8" s="11">
        <v>22500</v>
      </c>
      <c r="AE8" s="17">
        <v>0.4</v>
      </c>
      <c r="AF8" s="17">
        <v>1.5</v>
      </c>
      <c r="AG8" s="17">
        <v>16</v>
      </c>
    </row>
    <row r="9" spans="1:33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AA9" s="9">
        <v>25</v>
      </c>
      <c r="AB9" s="10">
        <v>208</v>
      </c>
      <c r="AC9" s="10">
        <v>2000</v>
      </c>
      <c r="AD9" s="11">
        <v>25000</v>
      </c>
      <c r="AE9" s="17">
        <v>0.5</v>
      </c>
      <c r="AF9" s="17">
        <v>1.6</v>
      </c>
      <c r="AG9" s="17">
        <v>17</v>
      </c>
    </row>
    <row r="10" spans="1:33" x14ac:dyDescent="0.3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AA10" s="9">
        <v>30</v>
      </c>
      <c r="AB10" s="10">
        <v>220</v>
      </c>
      <c r="AC10" s="10">
        <v>2250</v>
      </c>
      <c r="AD10" s="11">
        <v>30000</v>
      </c>
      <c r="AE10" s="17">
        <v>0.6</v>
      </c>
      <c r="AF10" s="17">
        <v>1.7</v>
      </c>
      <c r="AG10" s="17">
        <v>18</v>
      </c>
    </row>
    <row r="11" spans="1:33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AA11" s="9">
        <v>35</v>
      </c>
      <c r="AB11" s="10">
        <v>240</v>
      </c>
      <c r="AC11" s="10">
        <v>2500</v>
      </c>
      <c r="AD11" s="11">
        <v>69000</v>
      </c>
      <c r="AE11" s="17">
        <v>0.7</v>
      </c>
      <c r="AF11" s="17">
        <v>1.8</v>
      </c>
      <c r="AG11" s="17">
        <v>19</v>
      </c>
    </row>
    <row r="12" spans="1:33" x14ac:dyDescent="0.3">
      <c r="A12" s="49" t="s">
        <v>27</v>
      </c>
      <c r="B12" s="91" t="s">
        <v>29</v>
      </c>
      <c r="C12" s="91"/>
      <c r="D12" s="91"/>
      <c r="E12" s="91"/>
      <c r="F12" s="91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AA12" s="9">
        <v>40</v>
      </c>
      <c r="AB12" s="10">
        <v>277</v>
      </c>
      <c r="AC12" s="10">
        <v>2750</v>
      </c>
      <c r="AD12" s="11">
        <v>115000</v>
      </c>
      <c r="AE12" s="17">
        <v>0.8</v>
      </c>
      <c r="AF12" s="17">
        <v>1.9</v>
      </c>
      <c r="AG12" s="17">
        <v>20</v>
      </c>
    </row>
    <row r="13" spans="1:33" x14ac:dyDescent="0.3">
      <c r="A13" s="49" t="s">
        <v>30</v>
      </c>
      <c r="B13" s="91" t="s">
        <v>31</v>
      </c>
      <c r="C13" s="91"/>
      <c r="D13" s="91"/>
      <c r="E13" s="91"/>
      <c r="F13" s="9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AA13" s="9">
        <v>45</v>
      </c>
      <c r="AB13" s="10">
        <v>480</v>
      </c>
      <c r="AC13" s="10">
        <v>3000</v>
      </c>
      <c r="AD13" s="11">
        <v>125000</v>
      </c>
      <c r="AE13" s="17">
        <v>0.9</v>
      </c>
      <c r="AF13" s="17">
        <v>2</v>
      </c>
      <c r="AG13" s="17">
        <v>21</v>
      </c>
    </row>
    <row r="14" spans="1:33" x14ac:dyDescent="0.3">
      <c r="A14" s="49" t="s">
        <v>32</v>
      </c>
      <c r="B14" s="91" t="s">
        <v>33</v>
      </c>
      <c r="C14" s="91"/>
      <c r="D14" s="91"/>
      <c r="E14" s="91"/>
      <c r="F14" s="91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AA14" s="9">
        <v>48</v>
      </c>
      <c r="AB14" s="10">
        <v>600</v>
      </c>
      <c r="AC14" s="10">
        <v>4160</v>
      </c>
      <c r="AD14" s="11">
        <v>150000</v>
      </c>
      <c r="AE14" s="17">
        <v>1</v>
      </c>
      <c r="AF14" s="17">
        <v>2.1</v>
      </c>
      <c r="AG14" s="17">
        <v>22</v>
      </c>
    </row>
    <row r="15" spans="1:33" x14ac:dyDescent="0.3">
      <c r="A15" s="49" t="s">
        <v>34</v>
      </c>
      <c r="B15" s="91" t="s">
        <v>35</v>
      </c>
      <c r="C15" s="91"/>
      <c r="D15" s="91"/>
      <c r="E15" s="91"/>
      <c r="F15" s="9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AA15" s="9">
        <v>50</v>
      </c>
      <c r="AB15" s="10">
        <v>750</v>
      </c>
      <c r="AC15" s="10">
        <v>5000</v>
      </c>
      <c r="AD15" s="11">
        <v>230000</v>
      </c>
      <c r="AE15" s="17">
        <v>1.1000000000000001</v>
      </c>
      <c r="AF15" s="17">
        <v>2.2000000000000002</v>
      </c>
      <c r="AG15" s="17">
        <v>23</v>
      </c>
    </row>
    <row r="16" spans="1:33" x14ac:dyDescent="0.3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AA16" s="9">
        <v>55</v>
      </c>
      <c r="AB16" s="10"/>
      <c r="AC16" s="10">
        <v>7620</v>
      </c>
      <c r="AD16" s="11">
        <v>500000</v>
      </c>
      <c r="AF16" s="17">
        <v>2.2999999999999998</v>
      </c>
      <c r="AG16" s="17">
        <v>24</v>
      </c>
    </row>
    <row r="17" spans="1:33" x14ac:dyDescent="0.3">
      <c r="A17" s="92" t="s">
        <v>36</v>
      </c>
      <c r="B17" s="92"/>
      <c r="C17" s="53"/>
      <c r="D17" s="53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AA17" s="9">
        <v>60</v>
      </c>
      <c r="AB17" s="10"/>
      <c r="AC17" s="10">
        <v>8000</v>
      </c>
      <c r="AD17" s="11">
        <v>1000000</v>
      </c>
      <c r="AF17" s="17">
        <v>2.4</v>
      </c>
      <c r="AG17" s="17">
        <v>25</v>
      </c>
    </row>
    <row r="18" spans="1:33" x14ac:dyDescent="0.3">
      <c r="A18" s="92" t="s">
        <v>37</v>
      </c>
      <c r="B18" s="92"/>
      <c r="C18" s="92"/>
      <c r="D18" s="92"/>
      <c r="E18" s="92"/>
      <c r="F18" s="92"/>
      <c r="G18" s="53"/>
      <c r="H18" s="53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AA18" s="9">
        <v>65</v>
      </c>
      <c r="AB18" s="10"/>
      <c r="AC18" s="10">
        <v>10000</v>
      </c>
      <c r="AD18" s="11"/>
      <c r="AF18" s="17">
        <v>2.5</v>
      </c>
      <c r="AG18" s="17">
        <v>26</v>
      </c>
    </row>
    <row r="19" spans="1:33" x14ac:dyDescent="0.3">
      <c r="AA19" s="9">
        <v>70</v>
      </c>
      <c r="AB19" s="10"/>
      <c r="AC19" s="10">
        <v>11500</v>
      </c>
      <c r="AD19" s="11"/>
      <c r="AF19" s="17">
        <v>2.6</v>
      </c>
      <c r="AG19" s="17">
        <v>27</v>
      </c>
    </row>
    <row r="20" spans="1:33" x14ac:dyDescent="0.3">
      <c r="AA20" s="9">
        <v>75</v>
      </c>
      <c r="AB20" s="10"/>
      <c r="AC20" s="10">
        <v>12470</v>
      </c>
      <c r="AD20" s="11"/>
      <c r="AF20" s="1">
        <v>2.7</v>
      </c>
      <c r="AG20" s="17">
        <v>28</v>
      </c>
    </row>
    <row r="21" spans="1:33" x14ac:dyDescent="0.3">
      <c r="AA21" s="9">
        <v>80</v>
      </c>
      <c r="AB21" s="10"/>
      <c r="AC21" s="10">
        <v>13200</v>
      </c>
      <c r="AD21" s="11"/>
      <c r="AF21" s="17">
        <v>2.7</v>
      </c>
      <c r="AG21" s="17">
        <v>29</v>
      </c>
    </row>
    <row r="22" spans="1:33" x14ac:dyDescent="0.3">
      <c r="AA22" s="9">
        <v>85</v>
      </c>
      <c r="AB22" s="10"/>
      <c r="AC22" s="10">
        <v>15000</v>
      </c>
      <c r="AD22" s="11"/>
      <c r="AF22" s="17">
        <v>2.9</v>
      </c>
      <c r="AG22" s="17">
        <v>30</v>
      </c>
    </row>
    <row r="23" spans="1:33" x14ac:dyDescent="0.3">
      <c r="AA23" s="9">
        <v>90</v>
      </c>
      <c r="AB23" s="10"/>
      <c r="AC23" s="10"/>
      <c r="AD23" s="11"/>
      <c r="AF23" s="17">
        <v>3</v>
      </c>
      <c r="AG23" s="17">
        <v>31</v>
      </c>
    </row>
    <row r="24" spans="1:33" x14ac:dyDescent="0.3">
      <c r="AA24" s="9">
        <v>95</v>
      </c>
      <c r="AB24" s="10"/>
      <c r="AC24" s="10"/>
      <c r="AD24" s="11"/>
      <c r="AF24" s="17">
        <v>3.1</v>
      </c>
      <c r="AG24" s="17">
        <v>32</v>
      </c>
    </row>
    <row r="25" spans="1:33" x14ac:dyDescent="0.3">
      <c r="AA25" s="9">
        <v>100</v>
      </c>
      <c r="AB25" s="10"/>
      <c r="AC25" s="10"/>
      <c r="AD25" s="11"/>
      <c r="AF25" s="17">
        <v>3.2</v>
      </c>
      <c r="AG25" s="17">
        <v>33</v>
      </c>
    </row>
    <row r="26" spans="1:33" x14ac:dyDescent="0.3">
      <c r="AA26" s="9">
        <v>105</v>
      </c>
      <c r="AB26" s="10"/>
      <c r="AC26" s="10"/>
      <c r="AD26" s="11"/>
      <c r="AF26" s="17">
        <v>3.3</v>
      </c>
      <c r="AG26" s="17">
        <v>34</v>
      </c>
    </row>
    <row r="27" spans="1:33" x14ac:dyDescent="0.3">
      <c r="AA27" s="9">
        <v>110</v>
      </c>
      <c r="AB27" s="10"/>
      <c r="AC27" s="10"/>
      <c r="AD27" s="11"/>
      <c r="AF27" s="17">
        <v>3.4</v>
      </c>
      <c r="AG27" s="17">
        <v>35</v>
      </c>
    </row>
    <row r="28" spans="1:33" x14ac:dyDescent="0.3">
      <c r="AA28" s="9">
        <v>115</v>
      </c>
      <c r="AB28" s="10"/>
      <c r="AC28" s="10"/>
      <c r="AD28" s="11"/>
      <c r="AF28" s="17">
        <v>3.5</v>
      </c>
      <c r="AG28" s="17">
        <v>36</v>
      </c>
    </row>
    <row r="29" spans="1:33" x14ac:dyDescent="0.3">
      <c r="AA29" s="9">
        <v>120</v>
      </c>
      <c r="AB29" s="10"/>
      <c r="AC29" s="10"/>
      <c r="AD29" s="11"/>
      <c r="AF29" s="17">
        <v>3.6</v>
      </c>
      <c r="AG29" s="17">
        <v>37</v>
      </c>
    </row>
    <row r="30" spans="1:33" x14ac:dyDescent="0.3">
      <c r="AA30" s="9">
        <v>125</v>
      </c>
      <c r="AB30" s="10"/>
      <c r="AC30" s="10"/>
      <c r="AD30" s="11"/>
      <c r="AF30" s="17">
        <v>3.7</v>
      </c>
      <c r="AG30" s="17">
        <v>38</v>
      </c>
    </row>
    <row r="31" spans="1:33" x14ac:dyDescent="0.3">
      <c r="AA31" s="9">
        <v>130</v>
      </c>
      <c r="AB31" s="10"/>
      <c r="AC31" s="10"/>
      <c r="AD31" s="11"/>
      <c r="AF31" s="17">
        <v>3.8</v>
      </c>
      <c r="AG31" s="17">
        <v>39</v>
      </c>
    </row>
    <row r="32" spans="1:33" x14ac:dyDescent="0.3">
      <c r="AA32" s="9">
        <v>135</v>
      </c>
      <c r="AB32" s="10"/>
      <c r="AC32" s="10"/>
      <c r="AD32" s="11"/>
      <c r="AF32" s="17">
        <v>3.9</v>
      </c>
      <c r="AG32" s="17">
        <v>40</v>
      </c>
    </row>
    <row r="33" spans="27:33" x14ac:dyDescent="0.3">
      <c r="AA33" s="9">
        <v>140</v>
      </c>
      <c r="AB33" s="10"/>
      <c r="AC33" s="10"/>
      <c r="AD33" s="11"/>
      <c r="AF33" s="17">
        <v>4</v>
      </c>
      <c r="AG33" s="1" t="s">
        <v>84</v>
      </c>
    </row>
    <row r="34" spans="27:33" x14ac:dyDescent="0.3">
      <c r="AA34" s="9">
        <v>145</v>
      </c>
      <c r="AB34" s="10"/>
      <c r="AC34" s="10"/>
      <c r="AD34" s="11"/>
      <c r="AF34" s="17">
        <v>4.0999999999999996</v>
      </c>
    </row>
    <row r="35" spans="27:33" x14ac:dyDescent="0.3">
      <c r="AA35" s="9">
        <v>150</v>
      </c>
      <c r="AB35" s="10"/>
      <c r="AC35" s="10"/>
      <c r="AD35" s="11"/>
      <c r="AF35" s="17">
        <v>4.2</v>
      </c>
    </row>
    <row r="36" spans="27:33" ht="15" thickBot="1" x14ac:dyDescent="0.35">
      <c r="AA36" s="12"/>
      <c r="AB36" s="13"/>
      <c r="AC36" s="13"/>
      <c r="AD36" s="14"/>
      <c r="AF36" s="17">
        <v>4.3</v>
      </c>
    </row>
    <row r="37" spans="27:33" x14ac:dyDescent="0.3">
      <c r="AF37" s="17">
        <v>4.4000000000000004</v>
      </c>
    </row>
    <row r="38" spans="27:33" x14ac:dyDescent="0.3">
      <c r="AF38" s="17">
        <v>4.5</v>
      </c>
    </row>
    <row r="39" spans="27:33" x14ac:dyDescent="0.3">
      <c r="AF39" s="17">
        <v>4.5999999999999996</v>
      </c>
    </row>
    <row r="40" spans="27:33" x14ac:dyDescent="0.3">
      <c r="AF40" s="17">
        <v>4.7</v>
      </c>
    </row>
    <row r="41" spans="27:33" x14ac:dyDescent="0.3">
      <c r="AF41" s="17">
        <v>4.8</v>
      </c>
    </row>
    <row r="42" spans="27:33" x14ac:dyDescent="0.3">
      <c r="AF42" s="17">
        <v>4.9000000000000004</v>
      </c>
    </row>
    <row r="43" spans="27:33" x14ac:dyDescent="0.3">
      <c r="AF43" s="17">
        <v>5</v>
      </c>
    </row>
    <row r="44" spans="27:33" x14ac:dyDescent="0.3">
      <c r="AF44" s="17">
        <v>5.0999999999999996</v>
      </c>
    </row>
    <row r="45" spans="27:33" x14ac:dyDescent="0.3">
      <c r="AF45" s="17">
        <v>5.2</v>
      </c>
    </row>
    <row r="46" spans="27:33" x14ac:dyDescent="0.3">
      <c r="AF46" s="17">
        <v>5.3</v>
      </c>
    </row>
    <row r="47" spans="27:33" x14ac:dyDescent="0.3">
      <c r="AF47" s="17">
        <v>5.4</v>
      </c>
    </row>
    <row r="48" spans="27:33" x14ac:dyDescent="0.3">
      <c r="AF48" s="17">
        <v>5.5</v>
      </c>
    </row>
    <row r="49" spans="32:32" x14ac:dyDescent="0.3">
      <c r="AF49" s="17">
        <v>5.6</v>
      </c>
    </row>
    <row r="50" spans="32:32" x14ac:dyDescent="0.3">
      <c r="AF50" s="17">
        <v>5.7</v>
      </c>
    </row>
    <row r="51" spans="32:32" x14ac:dyDescent="0.3">
      <c r="AF51" s="17">
        <v>5.8</v>
      </c>
    </row>
    <row r="52" spans="32:32" x14ac:dyDescent="0.3">
      <c r="AF52" s="17">
        <v>5.9</v>
      </c>
    </row>
    <row r="53" spans="32:32" x14ac:dyDescent="0.3">
      <c r="AF53" s="17">
        <v>6</v>
      </c>
    </row>
    <row r="54" spans="32:32" x14ac:dyDescent="0.3">
      <c r="AF54" s="17">
        <v>6.1</v>
      </c>
    </row>
    <row r="55" spans="32:32" x14ac:dyDescent="0.3">
      <c r="AF55" s="17">
        <v>6.2</v>
      </c>
    </row>
    <row r="56" spans="32:32" x14ac:dyDescent="0.3">
      <c r="AF56" s="17">
        <v>6.3</v>
      </c>
    </row>
    <row r="57" spans="32:32" x14ac:dyDescent="0.3">
      <c r="AF57" s="17">
        <v>6.4</v>
      </c>
    </row>
    <row r="58" spans="32:32" x14ac:dyDescent="0.3">
      <c r="AF58" s="17">
        <v>6.5</v>
      </c>
    </row>
    <row r="59" spans="32:32" x14ac:dyDescent="0.3">
      <c r="AF59" s="17">
        <v>6.6</v>
      </c>
    </row>
    <row r="60" spans="32:32" x14ac:dyDescent="0.3">
      <c r="AF60" s="17">
        <v>6.7</v>
      </c>
    </row>
    <row r="61" spans="32:32" x14ac:dyDescent="0.3">
      <c r="AF61" s="17">
        <v>6.8</v>
      </c>
    </row>
    <row r="62" spans="32:32" x14ac:dyDescent="0.3">
      <c r="AF62" s="17">
        <v>6.9</v>
      </c>
    </row>
    <row r="63" spans="32:32" x14ac:dyDescent="0.3">
      <c r="AF63" s="17">
        <v>7</v>
      </c>
    </row>
    <row r="64" spans="32:32" x14ac:dyDescent="0.3">
      <c r="AF64" s="17">
        <v>7.1</v>
      </c>
    </row>
    <row r="65" spans="32:32" x14ac:dyDescent="0.3">
      <c r="AF65" s="17">
        <v>7.2</v>
      </c>
    </row>
    <row r="66" spans="32:32" x14ac:dyDescent="0.3">
      <c r="AF66" s="17">
        <v>7.3</v>
      </c>
    </row>
    <row r="67" spans="32:32" x14ac:dyDescent="0.3">
      <c r="AF67" s="17">
        <v>7.4</v>
      </c>
    </row>
    <row r="68" spans="32:32" x14ac:dyDescent="0.3">
      <c r="AF68" s="17">
        <v>7.5</v>
      </c>
    </row>
    <row r="69" spans="32:32" x14ac:dyDescent="0.3">
      <c r="AF69" s="17">
        <v>7.6</v>
      </c>
    </row>
    <row r="70" spans="32:32" x14ac:dyDescent="0.3">
      <c r="AF70" s="17">
        <v>7.7</v>
      </c>
    </row>
    <row r="71" spans="32:32" x14ac:dyDescent="0.3">
      <c r="AF71" s="17">
        <v>7.8</v>
      </c>
    </row>
    <row r="72" spans="32:32" x14ac:dyDescent="0.3">
      <c r="AF72" s="17">
        <v>7.9</v>
      </c>
    </row>
    <row r="73" spans="32:32" x14ac:dyDescent="0.3">
      <c r="AF73" s="17">
        <v>8</v>
      </c>
    </row>
    <row r="74" spans="32:32" x14ac:dyDescent="0.3">
      <c r="AF74" s="17">
        <v>8.1</v>
      </c>
    </row>
    <row r="75" spans="32:32" x14ac:dyDescent="0.3">
      <c r="AF75" s="17">
        <v>8.1999999999999993</v>
      </c>
    </row>
    <row r="76" spans="32:32" x14ac:dyDescent="0.3">
      <c r="AF76" s="17">
        <v>8.3000000000000007</v>
      </c>
    </row>
    <row r="77" spans="32:32" x14ac:dyDescent="0.3">
      <c r="AF77" s="17">
        <v>8.4</v>
      </c>
    </row>
    <row r="78" spans="32:32" x14ac:dyDescent="0.3">
      <c r="AF78" s="17">
        <v>8.5</v>
      </c>
    </row>
    <row r="79" spans="32:32" x14ac:dyDescent="0.3">
      <c r="AF79" s="17">
        <v>8.6</v>
      </c>
    </row>
    <row r="80" spans="32:32" x14ac:dyDescent="0.3">
      <c r="AF80" s="17">
        <v>8.6999999999999993</v>
      </c>
    </row>
    <row r="81" spans="32:32" x14ac:dyDescent="0.3">
      <c r="AF81" s="17">
        <v>8.8000000000000007</v>
      </c>
    </row>
    <row r="82" spans="32:32" x14ac:dyDescent="0.3">
      <c r="AF82" s="17">
        <v>8.9</v>
      </c>
    </row>
    <row r="83" spans="32:32" x14ac:dyDescent="0.3">
      <c r="AF83" s="17">
        <v>9</v>
      </c>
    </row>
    <row r="84" spans="32:32" x14ac:dyDescent="0.3">
      <c r="AF84" s="17">
        <v>9.1</v>
      </c>
    </row>
    <row r="85" spans="32:32" x14ac:dyDescent="0.3">
      <c r="AF85" s="17">
        <v>9.1999999999999993</v>
      </c>
    </row>
    <row r="86" spans="32:32" x14ac:dyDescent="0.3">
      <c r="AF86" s="17">
        <v>9.3000000000000007</v>
      </c>
    </row>
    <row r="87" spans="32:32" x14ac:dyDescent="0.3">
      <c r="AF87" s="17">
        <v>9.4</v>
      </c>
    </row>
    <row r="88" spans="32:32" x14ac:dyDescent="0.3">
      <c r="AF88" s="17">
        <v>9.5</v>
      </c>
    </row>
    <row r="89" spans="32:32" x14ac:dyDescent="0.3">
      <c r="AF89" s="17">
        <v>9.6</v>
      </c>
    </row>
    <row r="90" spans="32:32" x14ac:dyDescent="0.3">
      <c r="AF90" s="17">
        <v>9.6999999999999993</v>
      </c>
    </row>
    <row r="91" spans="32:32" x14ac:dyDescent="0.3">
      <c r="AF91" s="17">
        <v>9.8000000000000007</v>
      </c>
    </row>
    <row r="92" spans="32:32" x14ac:dyDescent="0.3">
      <c r="AF92" s="17">
        <v>9.9</v>
      </c>
    </row>
    <row r="93" spans="32:32" x14ac:dyDescent="0.3">
      <c r="AF93" s="17">
        <v>10</v>
      </c>
    </row>
    <row r="94" spans="32:32" x14ac:dyDescent="0.3">
      <c r="AF94" s="17">
        <v>10.1</v>
      </c>
    </row>
    <row r="95" spans="32:32" x14ac:dyDescent="0.3">
      <c r="AF95" s="17">
        <v>10.199999999999999</v>
      </c>
    </row>
    <row r="96" spans="32:32" x14ac:dyDescent="0.3">
      <c r="AF96" s="17">
        <v>10.3</v>
      </c>
    </row>
    <row r="97" spans="32:32" x14ac:dyDescent="0.3">
      <c r="AF97" s="17">
        <v>10.4</v>
      </c>
    </row>
    <row r="98" spans="32:32" x14ac:dyDescent="0.3">
      <c r="AF98" s="17">
        <v>10.5</v>
      </c>
    </row>
    <row r="99" spans="32:32" x14ac:dyDescent="0.3">
      <c r="AF99" s="17">
        <v>10.6</v>
      </c>
    </row>
    <row r="100" spans="32:32" x14ac:dyDescent="0.3">
      <c r="AF100" s="17">
        <v>10.7</v>
      </c>
    </row>
    <row r="101" spans="32:32" x14ac:dyDescent="0.3">
      <c r="AF101" s="17">
        <v>10.8</v>
      </c>
    </row>
    <row r="102" spans="32:32" x14ac:dyDescent="0.3">
      <c r="AF102" s="17">
        <v>10.9</v>
      </c>
    </row>
    <row r="103" spans="32:32" x14ac:dyDescent="0.3">
      <c r="AF103" s="17">
        <v>11</v>
      </c>
    </row>
    <row r="104" spans="32:32" x14ac:dyDescent="0.3">
      <c r="AF104" s="17">
        <v>11.1</v>
      </c>
    </row>
    <row r="105" spans="32:32" x14ac:dyDescent="0.3">
      <c r="AF105" s="17">
        <v>11.2</v>
      </c>
    </row>
    <row r="106" spans="32:32" x14ac:dyDescent="0.3">
      <c r="AF106" s="17">
        <v>11.3</v>
      </c>
    </row>
    <row r="107" spans="32:32" x14ac:dyDescent="0.3">
      <c r="AF107" s="17">
        <v>11.4</v>
      </c>
    </row>
    <row r="108" spans="32:32" x14ac:dyDescent="0.3">
      <c r="AF108" s="17">
        <v>11.5</v>
      </c>
    </row>
    <row r="109" spans="32:32" x14ac:dyDescent="0.3">
      <c r="AF109" s="17">
        <v>11.6</v>
      </c>
    </row>
    <row r="110" spans="32:32" x14ac:dyDescent="0.3">
      <c r="AF110" s="17">
        <v>11.7</v>
      </c>
    </row>
    <row r="111" spans="32:32" x14ac:dyDescent="0.3">
      <c r="AF111" s="17">
        <v>11.8</v>
      </c>
    </row>
    <row r="112" spans="32:32" x14ac:dyDescent="0.3">
      <c r="AF112" s="17">
        <v>11.9</v>
      </c>
    </row>
    <row r="113" spans="32:32" x14ac:dyDescent="0.3">
      <c r="AF113" s="17">
        <v>12</v>
      </c>
    </row>
  </sheetData>
  <sheetProtection sheet="1" objects="1" scenarios="1"/>
  <dataConsolidate/>
  <mergeCells count="12">
    <mergeCell ref="B12:F12"/>
    <mergeCell ref="A18:F18"/>
    <mergeCell ref="A17:B17"/>
    <mergeCell ref="B13:F13"/>
    <mergeCell ref="B14:F14"/>
    <mergeCell ref="B15:F15"/>
    <mergeCell ref="AA1:AD1"/>
    <mergeCell ref="AE1:AG1"/>
    <mergeCell ref="K1:M1"/>
    <mergeCell ref="O1:T1"/>
    <mergeCell ref="D1:G1"/>
    <mergeCell ref="H1:J1"/>
  </mergeCells>
  <conditionalFormatting sqref="M3:M5">
    <cfRule type="cellIs" dxfId="16" priority="13" operator="greaterThan">
      <formula>12</formula>
    </cfRule>
    <cfRule type="cellIs" dxfId="15" priority="14" operator="between">
      <formula>7</formula>
      <formula>12</formula>
    </cfRule>
    <cfRule type="cellIs" dxfId="14" priority="15" operator="equal">
      <formula>6</formula>
    </cfRule>
    <cfRule type="cellIs" dxfId="13" priority="16" operator="lessThan">
      <formula>6</formula>
    </cfRule>
  </conditionalFormatting>
  <conditionalFormatting sqref="M3:M5">
    <cfRule type="cellIs" dxfId="12" priority="4" operator="equal">
      <formula>""</formula>
    </cfRule>
  </conditionalFormatting>
  <conditionalFormatting sqref="N3:N5">
    <cfRule type="containsText" dxfId="11" priority="1" operator="containsText" text="HIGH">
      <formula>NOT(ISERROR(SEARCH("HIGH",N3)))</formula>
    </cfRule>
    <cfRule type="containsText" dxfId="10" priority="2" operator="containsText" text="MEDIUM">
      <formula>NOT(ISERROR(SEARCH("MEDIUM",N3)))</formula>
    </cfRule>
    <cfRule type="containsText" dxfId="9" priority="3" operator="containsText" text="LOW">
      <formula>NOT(ISERROR(SEARCH("LOW",N3)))</formula>
    </cfRule>
  </conditionalFormatting>
  <dataValidations count="9">
    <dataValidation type="list" allowBlank="1" showInputMessage="1" showErrorMessage="1" sqref="C3:C5" xr:uid="{7A41800C-373D-4B3D-B642-403FF5929BE0}">
      <formula1>"Yes, No"</formula1>
    </dataValidation>
    <dataValidation type="list" allowBlank="1" showInputMessage="1" showErrorMessage="1" sqref="K3:L5" xr:uid="{8344B65D-810C-4F1B-BA4A-D5EC30073C30}">
      <formula1>"1, 2, 3, 4, 5"</formula1>
    </dataValidation>
    <dataValidation type="list" showInputMessage="1" sqref="D3:D5" xr:uid="{3E919B0F-AD7D-4F95-991B-7B4764B5D020}">
      <formula1>$AA$4:$AA$35</formula1>
    </dataValidation>
    <dataValidation type="list" allowBlank="1" showInputMessage="1" sqref="E3:E5" xr:uid="{1C1F7D7D-FDB4-41E7-BFE7-C405A3FC24DA}">
      <formula1>$AB$4:$AB$15</formula1>
    </dataValidation>
    <dataValidation type="list" allowBlank="1" showInputMessage="1" sqref="F3:F5" xr:uid="{1AE0778B-8BF6-40EF-8A40-050B9B787F04}">
      <formula1>$AC$4:$AC$22</formula1>
    </dataValidation>
    <dataValidation type="list" allowBlank="1" showInputMessage="1" sqref="G3:G5" xr:uid="{219C74FE-0468-49CB-9A39-0251AD14D648}">
      <formula1>$AD$4:$AD$17</formula1>
    </dataValidation>
    <dataValidation type="list" allowBlank="1" showInputMessage="1" sqref="H3:H5" xr:uid="{30539DB7-F5DD-4839-892F-B4C997AF5F86}">
      <formula1>$AE$4:$AE$15</formula1>
    </dataValidation>
    <dataValidation type="list" allowBlank="1" showInputMessage="1" sqref="I3:I5" xr:uid="{52825C02-7E85-4768-9590-E52EF9736A56}">
      <formula1>$AF$4:$AF$113</formula1>
    </dataValidation>
    <dataValidation type="list" allowBlank="1" showInputMessage="1" sqref="J3:J5" xr:uid="{D4B05227-54E7-46C7-B7E3-D72C8A5E08BC}">
      <formula1>$AG$4:$AG$33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4DFFF-270B-46D4-9355-F5EFE1B094DE}">
  <dimension ref="A1:G19"/>
  <sheetViews>
    <sheetView workbookViewId="0">
      <selection activeCell="A2" sqref="A2"/>
    </sheetView>
  </sheetViews>
  <sheetFormatPr defaultRowHeight="14.4" x14ac:dyDescent="0.3"/>
  <cols>
    <col min="1" max="1" width="20.77734375" customWidth="1"/>
    <col min="2" max="2" width="21" customWidth="1"/>
    <col min="3" max="3" width="29.77734375" customWidth="1"/>
    <col min="4" max="4" width="24.21875" customWidth="1"/>
    <col min="6" max="6" width="24.21875" customWidth="1"/>
    <col min="7" max="7" width="16.77734375" customWidth="1"/>
  </cols>
  <sheetData>
    <row r="1" spans="1:7" s="2" customFormat="1" x14ac:dyDescent="0.3">
      <c r="A1" s="62" t="s">
        <v>66</v>
      </c>
      <c r="B1" s="62" t="s">
        <v>16</v>
      </c>
      <c r="C1" s="62" t="s">
        <v>67</v>
      </c>
      <c r="D1" s="62" t="s">
        <v>18</v>
      </c>
      <c r="E1" s="62" t="s">
        <v>19</v>
      </c>
      <c r="F1" s="62" t="s">
        <v>20</v>
      </c>
      <c r="G1" s="62" t="s">
        <v>21</v>
      </c>
    </row>
    <row r="2" spans="1:7" s="2" customFormat="1" x14ac:dyDescent="0.3">
      <c r="A2" s="62" t="s">
        <v>74</v>
      </c>
      <c r="B2" s="63" t="s">
        <v>22</v>
      </c>
      <c r="C2" s="62" t="s">
        <v>22</v>
      </c>
      <c r="D2" s="62" t="s">
        <v>23</v>
      </c>
      <c r="E2" s="62" t="s">
        <v>22</v>
      </c>
      <c r="F2" s="62" t="s">
        <v>22</v>
      </c>
      <c r="G2" s="62" t="s">
        <v>22</v>
      </c>
    </row>
    <row r="3" spans="1:7" s="2" customFormat="1" x14ac:dyDescent="0.3">
      <c r="A3" s="62" t="s">
        <v>75</v>
      </c>
      <c r="B3" s="62" t="s">
        <v>24</v>
      </c>
      <c r="C3" s="62" t="s">
        <v>24</v>
      </c>
      <c r="D3" s="62" t="s">
        <v>25</v>
      </c>
      <c r="E3" s="62" t="s">
        <v>26</v>
      </c>
      <c r="F3" s="62" t="s">
        <v>27</v>
      </c>
      <c r="G3" s="62" t="s">
        <v>22</v>
      </c>
    </row>
    <row r="4" spans="1:7" s="2" customFormat="1" x14ac:dyDescent="0.3">
      <c r="A4" s="62" t="s">
        <v>76</v>
      </c>
      <c r="B4" s="62" t="s">
        <v>24</v>
      </c>
      <c r="C4" s="62" t="s">
        <v>24</v>
      </c>
      <c r="D4" s="62" t="s">
        <v>28</v>
      </c>
      <c r="E4" s="62" t="s">
        <v>24</v>
      </c>
      <c r="F4" s="62" t="s">
        <v>24</v>
      </c>
      <c r="G4" s="62" t="s">
        <v>22</v>
      </c>
    </row>
    <row r="5" spans="1:7" x14ac:dyDescent="0.3">
      <c r="A5" s="52"/>
      <c r="B5" s="52"/>
      <c r="C5" s="52"/>
      <c r="D5" s="52"/>
      <c r="E5" s="52"/>
      <c r="F5" s="52"/>
      <c r="G5" s="52"/>
    </row>
    <row r="6" spans="1:7" x14ac:dyDescent="0.3">
      <c r="A6" s="52"/>
      <c r="B6" s="52"/>
      <c r="C6" s="52"/>
      <c r="D6" s="52"/>
      <c r="E6" s="52"/>
      <c r="F6" s="52"/>
      <c r="G6" s="52"/>
    </row>
    <row r="7" spans="1:7" x14ac:dyDescent="0.3">
      <c r="A7" s="52"/>
      <c r="B7" s="52"/>
      <c r="C7" s="52"/>
      <c r="D7" s="52"/>
      <c r="E7" s="52"/>
      <c r="F7" s="52"/>
      <c r="G7" s="52"/>
    </row>
    <row r="8" spans="1:7" x14ac:dyDescent="0.3">
      <c r="A8" s="52"/>
      <c r="B8" s="52"/>
      <c r="C8" s="52"/>
      <c r="D8" s="52"/>
      <c r="E8" s="52"/>
      <c r="F8" s="52"/>
      <c r="G8" s="52"/>
    </row>
    <row r="9" spans="1:7" x14ac:dyDescent="0.3">
      <c r="A9" s="52"/>
      <c r="B9" s="52"/>
      <c r="C9" s="52"/>
      <c r="D9" s="52"/>
      <c r="E9" s="52"/>
      <c r="F9" s="52"/>
      <c r="G9" s="52"/>
    </row>
    <row r="10" spans="1:7" x14ac:dyDescent="0.3">
      <c r="A10" s="52"/>
      <c r="B10" s="52"/>
      <c r="C10" s="52"/>
      <c r="D10" s="52"/>
      <c r="E10" s="52"/>
      <c r="F10" s="52"/>
      <c r="G10" s="52"/>
    </row>
    <row r="11" spans="1:7" x14ac:dyDescent="0.3">
      <c r="A11" s="52"/>
      <c r="B11" s="52"/>
      <c r="C11" s="52"/>
      <c r="D11" s="52"/>
      <c r="E11" s="52"/>
      <c r="F11" s="52"/>
      <c r="G11" s="52"/>
    </row>
    <row r="12" spans="1:7" x14ac:dyDescent="0.3">
      <c r="A12" s="52"/>
      <c r="B12" s="52"/>
      <c r="C12" s="52"/>
      <c r="D12" s="52"/>
      <c r="E12" s="52"/>
      <c r="F12" s="52"/>
      <c r="G12" s="52"/>
    </row>
    <row r="13" spans="1:7" x14ac:dyDescent="0.3">
      <c r="A13" s="52"/>
      <c r="B13" s="52"/>
      <c r="C13" s="52"/>
      <c r="D13" s="52"/>
      <c r="E13" s="52"/>
      <c r="F13" s="52"/>
      <c r="G13" s="52"/>
    </row>
    <row r="14" spans="1:7" x14ac:dyDescent="0.3">
      <c r="A14" s="64" t="s">
        <v>68</v>
      </c>
      <c r="B14" s="52"/>
      <c r="C14" s="52"/>
      <c r="D14" s="52"/>
      <c r="E14" s="52"/>
      <c r="F14" s="52"/>
      <c r="G14" s="52"/>
    </row>
    <row r="15" spans="1:7" x14ac:dyDescent="0.3">
      <c r="A15" s="64" t="s">
        <v>69</v>
      </c>
      <c r="B15" s="52"/>
      <c r="C15" s="52"/>
      <c r="D15" s="52"/>
      <c r="E15" s="52"/>
      <c r="F15" s="52"/>
      <c r="G15" s="52"/>
    </row>
    <row r="16" spans="1:7" x14ac:dyDescent="0.3">
      <c r="A16" s="64" t="s">
        <v>70</v>
      </c>
      <c r="B16" s="52"/>
      <c r="C16" s="52"/>
      <c r="D16" s="52"/>
      <c r="E16" s="52"/>
      <c r="F16" s="52"/>
      <c r="G16" s="52"/>
    </row>
    <row r="17" spans="1:7" x14ac:dyDescent="0.3">
      <c r="A17" s="64" t="s">
        <v>71</v>
      </c>
      <c r="B17" s="52"/>
      <c r="C17" s="52"/>
      <c r="D17" s="52"/>
      <c r="E17" s="52"/>
      <c r="F17" s="52"/>
      <c r="G17" s="52"/>
    </row>
    <row r="18" spans="1:7" x14ac:dyDescent="0.3">
      <c r="A18" s="65" t="s">
        <v>72</v>
      </c>
      <c r="B18" s="52"/>
      <c r="C18" s="52"/>
      <c r="D18" s="52"/>
      <c r="E18" s="52"/>
      <c r="F18" s="52"/>
      <c r="G18" s="52"/>
    </row>
    <row r="19" spans="1:7" x14ac:dyDescent="0.3">
      <c r="A19" s="65" t="s">
        <v>73</v>
      </c>
      <c r="B19" s="52"/>
      <c r="C19" s="52"/>
      <c r="D19" s="52"/>
      <c r="E19" s="52"/>
      <c r="F19" s="52"/>
      <c r="G19" s="52"/>
    </row>
  </sheetData>
  <sheetProtection sheet="1" objects="1" scenarios="1"/>
  <conditionalFormatting sqref="A2">
    <cfRule type="containsText" dxfId="8" priority="7" operator="containsText" text="HIGH">
      <formula>NOT(ISERROR(SEARCH("HIGH",A2)))</formula>
    </cfRule>
    <cfRule type="containsText" dxfId="7" priority="8" operator="containsText" text="MEDIUM">
      <formula>NOT(ISERROR(SEARCH("MEDIUM",A2)))</formula>
    </cfRule>
    <cfRule type="containsText" dxfId="6" priority="9" operator="containsText" text="LOW">
      <formula>NOT(ISERROR(SEARCH("LOW",A2)))</formula>
    </cfRule>
  </conditionalFormatting>
  <conditionalFormatting sqref="A3">
    <cfRule type="containsText" dxfId="5" priority="4" operator="containsText" text="HIGH">
      <formula>NOT(ISERROR(SEARCH("HIGH",A3)))</formula>
    </cfRule>
    <cfRule type="containsText" dxfId="4" priority="5" operator="containsText" text="MEDIUM">
      <formula>NOT(ISERROR(SEARCH("MEDIUM",A3)))</formula>
    </cfRule>
    <cfRule type="containsText" dxfId="3" priority="6" operator="containsText" text="LOW">
      <formula>NOT(ISERROR(SEARCH("LOW",A3)))</formula>
    </cfRule>
  </conditionalFormatting>
  <conditionalFormatting sqref="A4">
    <cfRule type="containsText" dxfId="2" priority="1" operator="containsText" text="HIGH">
      <formula>NOT(ISERROR(SEARCH("HIGH",A4)))</formula>
    </cfRule>
    <cfRule type="containsText" dxfId="1" priority="2" operator="containsText" text="MEDIUM">
      <formula>NOT(ISERROR(SEARCH("MEDIUM",A4)))</formula>
    </cfRule>
    <cfRule type="containsText" dxfId="0" priority="3" operator="containsText" text="LOW">
      <formula>NOT(ISERROR(SEARCH("LOW",A4)))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E812-D53C-4EA2-816C-11A141404859}">
  <dimension ref="A1:K9"/>
  <sheetViews>
    <sheetView workbookViewId="0">
      <selection activeCell="B1" sqref="B1:D2"/>
    </sheetView>
  </sheetViews>
  <sheetFormatPr defaultRowHeight="14.4" x14ac:dyDescent="0.3"/>
  <cols>
    <col min="4" max="4" width="10.21875" customWidth="1"/>
  </cols>
  <sheetData>
    <row r="1" spans="1:11" ht="15" customHeight="1" thickBot="1" x14ac:dyDescent="0.35">
      <c r="A1" s="103" t="s">
        <v>13</v>
      </c>
      <c r="B1" s="106" t="s">
        <v>38</v>
      </c>
      <c r="C1" s="107"/>
      <c r="D1" s="107"/>
      <c r="E1" s="110" t="s">
        <v>39</v>
      </c>
      <c r="F1" s="111"/>
      <c r="G1" s="111"/>
      <c r="H1" s="111"/>
      <c r="I1" s="111"/>
      <c r="J1" s="111"/>
      <c r="K1" s="112"/>
    </row>
    <row r="2" spans="1:11" ht="15" thickBot="1" x14ac:dyDescent="0.35">
      <c r="A2" s="104"/>
      <c r="B2" s="108"/>
      <c r="C2" s="109"/>
      <c r="D2" s="109"/>
      <c r="E2" s="113">
        <v>1</v>
      </c>
      <c r="F2" s="114"/>
      <c r="G2" s="120">
        <v>2</v>
      </c>
      <c r="H2" s="121"/>
      <c r="I2" s="66">
        <v>3</v>
      </c>
      <c r="J2" s="66">
        <v>4</v>
      </c>
      <c r="K2" s="66">
        <v>5</v>
      </c>
    </row>
    <row r="3" spans="1:11" ht="84.6" thickBot="1" x14ac:dyDescent="0.35">
      <c r="A3" s="105"/>
      <c r="B3" s="67" t="s">
        <v>40</v>
      </c>
      <c r="C3" s="67" t="s">
        <v>41</v>
      </c>
      <c r="D3" s="67" t="s">
        <v>42</v>
      </c>
      <c r="E3" s="118" t="s">
        <v>43</v>
      </c>
      <c r="F3" s="119"/>
      <c r="G3" s="118" t="s">
        <v>44</v>
      </c>
      <c r="H3" s="119"/>
      <c r="I3" s="68" t="s">
        <v>45</v>
      </c>
      <c r="J3" s="68" t="s">
        <v>46</v>
      </c>
      <c r="K3" s="68" t="s">
        <v>47</v>
      </c>
    </row>
    <row r="4" spans="1:11" ht="36.6" thickBot="1" x14ac:dyDescent="0.35">
      <c r="A4" s="69">
        <v>1</v>
      </c>
      <c r="B4" s="68" t="s">
        <v>48</v>
      </c>
      <c r="C4" s="68" t="s">
        <v>49</v>
      </c>
      <c r="D4" s="68" t="s">
        <v>50</v>
      </c>
      <c r="E4" s="93">
        <v>1</v>
      </c>
      <c r="F4" s="94"/>
      <c r="G4" s="93">
        <v>2</v>
      </c>
      <c r="H4" s="94"/>
      <c r="I4" s="70">
        <v>3</v>
      </c>
      <c r="J4" s="70">
        <v>4</v>
      </c>
      <c r="K4" s="70">
        <v>5</v>
      </c>
    </row>
    <row r="5" spans="1:11" ht="60.6" thickBot="1" x14ac:dyDescent="0.35">
      <c r="A5" s="69">
        <v>2</v>
      </c>
      <c r="B5" s="68" t="s">
        <v>51</v>
      </c>
      <c r="C5" s="68" t="s">
        <v>52</v>
      </c>
      <c r="D5" s="68" t="s">
        <v>53</v>
      </c>
      <c r="E5" s="93">
        <v>2</v>
      </c>
      <c r="F5" s="94"/>
      <c r="G5" s="93">
        <v>4</v>
      </c>
      <c r="H5" s="94"/>
      <c r="I5" s="70">
        <v>6</v>
      </c>
      <c r="J5" s="71">
        <v>8</v>
      </c>
      <c r="K5" s="71">
        <v>10</v>
      </c>
    </row>
    <row r="6" spans="1:11" ht="72.599999999999994" thickBot="1" x14ac:dyDescent="0.35">
      <c r="A6" s="69">
        <v>3</v>
      </c>
      <c r="B6" s="68" t="s">
        <v>54</v>
      </c>
      <c r="C6" s="68" t="s">
        <v>55</v>
      </c>
      <c r="D6" s="68" t="s">
        <v>56</v>
      </c>
      <c r="E6" s="93">
        <v>3</v>
      </c>
      <c r="F6" s="94"/>
      <c r="G6" s="93">
        <v>6</v>
      </c>
      <c r="H6" s="94"/>
      <c r="I6" s="71">
        <v>9</v>
      </c>
      <c r="J6" s="71">
        <v>12</v>
      </c>
      <c r="K6" s="72">
        <v>15</v>
      </c>
    </row>
    <row r="7" spans="1:11" ht="96.6" thickBot="1" x14ac:dyDescent="0.35">
      <c r="A7" s="69">
        <v>4</v>
      </c>
      <c r="B7" s="68" t="s">
        <v>57</v>
      </c>
      <c r="C7" s="68" t="s">
        <v>58</v>
      </c>
      <c r="D7" s="68" t="s">
        <v>59</v>
      </c>
      <c r="E7" s="93">
        <v>4</v>
      </c>
      <c r="F7" s="94"/>
      <c r="G7" s="95">
        <v>8</v>
      </c>
      <c r="H7" s="96"/>
      <c r="I7" s="71">
        <v>12</v>
      </c>
      <c r="J7" s="72">
        <v>16</v>
      </c>
      <c r="K7" s="72">
        <v>20</v>
      </c>
    </row>
    <row r="8" spans="1:11" ht="36.6" thickBot="1" x14ac:dyDescent="0.35">
      <c r="A8" s="69">
        <v>5</v>
      </c>
      <c r="B8" s="68" t="s">
        <v>60</v>
      </c>
      <c r="C8" s="68" t="s">
        <v>61</v>
      </c>
      <c r="D8" s="68" t="s">
        <v>62</v>
      </c>
      <c r="E8" s="93">
        <v>5</v>
      </c>
      <c r="F8" s="94"/>
      <c r="G8" s="95">
        <v>10</v>
      </c>
      <c r="H8" s="96"/>
      <c r="I8" s="72">
        <v>15</v>
      </c>
      <c r="J8" s="72">
        <v>20</v>
      </c>
      <c r="K8" s="72">
        <v>25</v>
      </c>
    </row>
    <row r="9" spans="1:11" ht="15" thickBot="1" x14ac:dyDescent="0.35">
      <c r="A9" s="97" t="s">
        <v>63</v>
      </c>
      <c r="B9" s="98"/>
      <c r="C9" s="99"/>
      <c r="D9" s="100" t="s">
        <v>64</v>
      </c>
      <c r="E9" s="101"/>
      <c r="F9" s="101"/>
      <c r="G9" s="101"/>
      <c r="H9" s="102"/>
      <c r="I9" s="115" t="s">
        <v>65</v>
      </c>
      <c r="J9" s="116"/>
      <c r="K9" s="117"/>
    </row>
  </sheetData>
  <sheetProtection sheet="1" objects="1" scenarios="1"/>
  <mergeCells count="20">
    <mergeCell ref="G7:H7"/>
    <mergeCell ref="E4:F4"/>
    <mergeCell ref="G4:H4"/>
    <mergeCell ref="G2:H2"/>
    <mergeCell ref="E8:F8"/>
    <mergeCell ref="G8:H8"/>
    <mergeCell ref="A9:C9"/>
    <mergeCell ref="D9:H9"/>
    <mergeCell ref="A1:A3"/>
    <mergeCell ref="B1:D2"/>
    <mergeCell ref="E1:K1"/>
    <mergeCell ref="E2:F2"/>
    <mergeCell ref="I9:K9"/>
    <mergeCell ref="E3:F3"/>
    <mergeCell ref="G3:H3"/>
    <mergeCell ref="E5:F5"/>
    <mergeCell ref="G5:H5"/>
    <mergeCell ref="E6:F6"/>
    <mergeCell ref="G6:H6"/>
    <mergeCell ref="E7:F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F25756FC81AF488F6C711D74014336" ma:contentTypeVersion="12" ma:contentTypeDescription="Create a new document." ma:contentTypeScope="" ma:versionID="a95a1d7eceb53a2be2496a2fcf90e701">
  <xsd:schema xmlns:xsd="http://www.w3.org/2001/XMLSchema" xmlns:xs="http://www.w3.org/2001/XMLSchema" xmlns:p="http://schemas.microsoft.com/office/2006/metadata/properties" xmlns:ns2="ea60b319-9d9b-4050-a2da-fb9886bc818d" xmlns:ns3="696b1dda-5637-4d41-9abe-79af3c04e813" targetNamespace="http://schemas.microsoft.com/office/2006/metadata/properties" ma:root="true" ma:fieldsID="b2e3702d1cba17928033a74f0f668a03" ns2:_="" ns3:_="">
    <xsd:import namespace="ea60b319-9d9b-4050-a2da-fb9886bc818d"/>
    <xsd:import namespace="696b1dda-5637-4d41-9abe-79af3c04e8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0b319-9d9b-4050-a2da-fb9886bc81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6b1dda-5637-4d41-9abe-79af3c04e8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C7063E-958D-4147-B2BC-9136B43E86F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311d5a35-9790-4e2e-a9a9-62a6c53c0bfb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DF3631-645B-4BE6-91B4-16FC783B5F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20E38-AD86-4CF1-8A1B-35B38F24A9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Assessment Tool</vt:lpstr>
      <vt:lpstr>Oversight Matrix</vt:lpstr>
      <vt:lpstr>Risk Assessment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Winningham, Scot</dc:creator>
  <cp:lastModifiedBy>Christine</cp:lastModifiedBy>
  <dcterms:created xsi:type="dcterms:W3CDTF">2019-08-20T17:57:57Z</dcterms:created>
  <dcterms:modified xsi:type="dcterms:W3CDTF">2021-02-27T01:29:21Z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0x01010070F25756FC81AF488F6C711D74014336</vt:lpwstr>
  </property>
</Properties>
</file>